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9" activeTab="0"/>
  </bookViews>
  <sheets>
    <sheet name="พก.กพ-มิย+คำนวณ กค-กย" sheetId="1" r:id="rId1"/>
  </sheets>
  <definedNames>
    <definedName name="_xlfn.BAHTTEXT" hidden="1">#NAME?</definedName>
    <definedName name="_xlnm.Print_Titles" localSheetId="0">'พก.กพ-มิย+คำนวณ กค-กย'!$1:$7</definedName>
  </definedNames>
  <calcPr fullCalcOnLoad="1"/>
</workbook>
</file>

<file path=xl/sharedStrings.xml><?xml version="1.0" encoding="utf-8"?>
<sst xmlns="http://schemas.openxmlformats.org/spreadsheetml/2006/main" count="213" uniqueCount="129">
  <si>
    <t>จังหวัดแพร่</t>
  </si>
  <si>
    <t>อำเภอ</t>
  </si>
  <si>
    <t>อปท.</t>
  </si>
  <si>
    <t>หนองม่วงไข่</t>
  </si>
  <si>
    <t>เมืองแพร่</t>
  </si>
  <si>
    <t>สูงเม่น</t>
  </si>
  <si>
    <t>เด่นชัย</t>
  </si>
  <si>
    <t>สอง</t>
  </si>
  <si>
    <t>วังชิ้น</t>
  </si>
  <si>
    <t>ร้องกวาง</t>
  </si>
  <si>
    <t>ลอง</t>
  </si>
  <si>
    <t>รวมทั้งสิ้น</t>
  </si>
  <si>
    <t>ที่</t>
  </si>
  <si>
    <t>(คน)</t>
  </si>
  <si>
    <t>(1)</t>
  </si>
  <si>
    <t>(2)</t>
  </si>
  <si>
    <t>ทม.แพร่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</si>
  <si>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</si>
  <si>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</si>
  <si>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</si>
  <si>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</si>
  <si>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</si>
  <si>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</si>
  <si>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</si>
  <si>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</si>
  <si>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</si>
  <si>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</si>
  <si>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</si>
  <si>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</si>
  <si>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</si>
  <si>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</si>
  <si>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</si>
  <si>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</si>
  <si>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</si>
  <si>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</si>
  <si>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</si>
  <si>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</si>
  <si>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</si>
  <si>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</si>
  <si>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</si>
  <si>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</si>
  <si>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</si>
  <si>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</si>
  <si>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</si>
  <si>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</si>
  <si>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</si>
  <si>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</si>
  <si>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</si>
  <si>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</si>
  <si>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</si>
  <si>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</si>
  <si>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</si>
  <si>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</si>
  <si>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</si>
  <si>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</si>
  <si>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</si>
  <si>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</si>
  <si>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</si>
  <si>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</si>
  <si>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</si>
  <si>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</si>
  <si>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</si>
  <si>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</si>
  <si>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</si>
  <si>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</si>
  <si>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</si>
  <si>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</si>
  <si>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</si>
  <si>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</si>
  <si>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</si>
  <si>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</si>
  <si>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</si>
  <si>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</si>
  <si>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</si>
  <si>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</si>
  <si>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</si>
  <si>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</si>
  <si>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</si>
  <si>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</si>
  <si>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</si>
  <si>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</si>
  <si>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</si>
  <si>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</si>
  <si>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</si>
  <si>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</si>
  <si>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</si>
  <si>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</si>
  <si>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</si>
  <si>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</si>
  <si>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</si>
  <si>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</si>
  <si>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</si>
  <si>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</si>
  <si>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</si>
  <si>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</si>
  <si>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</si>
  <si>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</si>
  <si>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</si>
  <si>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</si>
  <si>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งวดที่ 3 จำนวน 8 เดือน (เดือนกุมภาพันธ์ - กันยายน 2555)</t>
  </si>
  <si>
    <t>งวดที่ 3 ไปชดใช้</t>
  </si>
  <si>
    <t>งวดที่ 2 (บาท)</t>
  </si>
  <si>
    <t>จำนวนคนพิการ</t>
  </si>
  <si>
    <t>จังหวัดโอนเงิน</t>
  </si>
  <si>
    <t>อปท. นำเงิน</t>
  </si>
  <si>
    <t>งวดที่ 3 ให้</t>
  </si>
  <si>
    <t>อปท. (บาท)</t>
  </si>
  <si>
    <t>จะใช้จ่าย ก.ค. - ก.ย. 2555</t>
  </si>
  <si>
    <t>คูณ 3 เดือน) (4)</t>
  </si>
  <si>
    <t>(คน มิ.ย. คูณ 500 บาท</t>
  </si>
  <si>
    <t>(5) = (1) - (2) - (3) - (4)</t>
  </si>
  <si>
    <t>คำนวณเงิน(บาท) ที่ อปท.</t>
  </si>
  <si>
    <t>เพื่อใช้จ่าย ก.ค.-ก.ย.2555</t>
  </si>
  <si>
    <t>คำนวณเงิน ที่ อปท.</t>
  </si>
  <si>
    <t>จำนวนเงิน ที่ อปท.</t>
  </si>
  <si>
    <t>จ่าย ก.พ-มิ.ย.2555</t>
  </si>
  <si>
    <t>คูณ 500 บาท (3)</t>
  </si>
  <si>
    <t xml:space="preserve">(รวมคน ก.พ.-มิ.ย. </t>
  </si>
  <si>
    <t>ได้รับจัดสรร</t>
  </si>
  <si>
    <t>จะขอให้จังหวัดสรรเพิ่ม</t>
  </si>
  <si>
    <t xml:space="preserve"> ก.พ.2555</t>
  </si>
  <si>
    <t>เดือน</t>
  </si>
  <si>
    <t xml:space="preserve"> มี.ค.2555</t>
  </si>
  <si>
    <t xml:space="preserve"> เม.ย.2555</t>
  </si>
  <si>
    <t xml:space="preserve"> พ.ค.2555</t>
  </si>
  <si>
    <t xml:space="preserve"> มิ.ย.2555</t>
  </si>
  <si>
    <t>(ไม่เกินจำนวนที่คำนวณไว้)</t>
  </si>
  <si>
    <t xml:space="preserve"> +เกินส่งคืน / -ขาดขอรับเพิ่ม</t>
  </si>
  <si>
    <t>สรุปข้อมูลความคืบหน้าการใช้จ่ายเงินอุดหนุนเฉพาะกิจ สำหรับสนับสนุนการเสริมสร้างสวัสดิการทางสังคมให้แก่คนพิการหรือทุพพลภาพ ประจำปีงบประมาณ พ.ศ.2555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</si>
</sst>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(* #,##0.0_);_(* \(#,##0.0\);_(* &quot;-&quot;??_);_(@_)"/>
    <numFmt numFmtId="197" formatCode="_-* #,##0_-;\-* #,##0_-;_-* &quot;-&quot;??_-;_-@_-"/>
    <numFmt numFmtId="198" formatCode="#,##0;[Red]#,##0"/>
    <numFmt numFmtId="199" formatCode="[$-D000000]0"/>
  </numFmts>
  <fonts count="38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>
        <color indexed="63"/>
      </left>
      <right style="thin"/>
      <top style="hair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tted"/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dotted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3" fontId="2" fillId="0" borderId="26" xfId="36" applyNumberFormat="1" applyFont="1" applyBorder="1" applyAlignment="1">
      <alignment horizontal="center"/>
    </xf>
    <xf numFmtId="3" fontId="2" fillId="0" borderId="27" xfId="36" applyNumberFormat="1" applyFont="1" applyBorder="1" applyAlignment="1">
      <alignment horizontal="center"/>
    </xf>
    <xf numFmtId="3" fontId="2" fillId="0" borderId="28" xfId="36" applyNumberFormat="1" applyFont="1" applyBorder="1" applyAlignment="1">
      <alignment horizontal="center"/>
    </xf>
    <xf numFmtId="3" fontId="2" fillId="0" borderId="29" xfId="36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36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1" fillId="33" borderId="31" xfId="36" applyNumberFormat="1" applyFont="1" applyFill="1" applyBorder="1" applyAlignment="1">
      <alignment horizontal="center"/>
    </xf>
    <xf numFmtId="195" fontId="1" fillId="33" borderId="32" xfId="36" applyNumberFormat="1" applyFont="1" applyFill="1" applyBorder="1" applyAlignment="1">
      <alignment horizontal="center"/>
    </xf>
    <xf numFmtId="3" fontId="2" fillId="0" borderId="33" xfId="36" applyNumberFormat="1" applyFont="1" applyBorder="1" applyAlignment="1">
      <alignment horizontal="center"/>
    </xf>
    <xf numFmtId="3" fontId="2" fillId="0" borderId="22" xfId="36" applyNumberFormat="1" applyFont="1" applyBorder="1" applyAlignment="1">
      <alignment horizontal="center"/>
    </xf>
    <xf numFmtId="3" fontId="2" fillId="0" borderId="13" xfId="36" applyNumberFormat="1" applyFont="1" applyBorder="1" applyAlignment="1">
      <alignment horizontal="center"/>
    </xf>
    <xf numFmtId="3" fontId="2" fillId="0" borderId="24" xfId="36" applyNumberFormat="1" applyFont="1" applyBorder="1" applyAlignment="1">
      <alignment horizontal="center"/>
    </xf>
    <xf numFmtId="3" fontId="2" fillId="0" borderId="34" xfId="36" applyNumberFormat="1" applyFont="1" applyBorder="1" applyAlignment="1">
      <alignment horizontal="center"/>
    </xf>
    <xf numFmtId="3" fontId="1" fillId="33" borderId="35" xfId="36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2" fillId="0" borderId="37" xfId="36" applyNumberFormat="1" applyFont="1" applyBorder="1" applyAlignment="1">
      <alignment horizontal="center"/>
    </xf>
    <xf numFmtId="3" fontId="2" fillId="0" borderId="38" xfId="36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95" fontId="2" fillId="0" borderId="11" xfId="36" applyNumberFormat="1" applyFont="1" applyBorder="1" applyAlignment="1">
      <alignment horizontal="right"/>
    </xf>
    <xf numFmtId="195" fontId="2" fillId="0" borderId="11" xfId="36" applyNumberFormat="1" applyFont="1" applyFill="1" applyBorder="1" applyAlignment="1">
      <alignment horizontal="right"/>
    </xf>
    <xf numFmtId="195" fontId="2" fillId="0" borderId="12" xfId="36" applyNumberFormat="1" applyFont="1" applyBorder="1" applyAlignment="1">
      <alignment horizontal="right"/>
    </xf>
    <xf numFmtId="195" fontId="2" fillId="0" borderId="10" xfId="36" applyNumberFormat="1" applyFont="1" applyBorder="1" applyAlignment="1">
      <alignment horizontal="right"/>
    </xf>
    <xf numFmtId="195" fontId="2" fillId="0" borderId="20" xfId="36" applyNumberFormat="1" applyFont="1" applyFill="1" applyBorder="1" applyAlignment="1">
      <alignment horizontal="right"/>
    </xf>
    <xf numFmtId="195" fontId="2" fillId="0" borderId="20" xfId="3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17" fontId="1" fillId="33" borderId="39" xfId="0" applyNumberFormat="1" applyFont="1" applyFill="1" applyBorder="1" applyAlignment="1">
      <alignment horizontal="center" vertical="center"/>
    </xf>
    <xf numFmtId="17" fontId="1" fillId="33" borderId="15" xfId="0" applyNumberFormat="1" applyFont="1" applyFill="1" applyBorder="1" applyAlignment="1">
      <alignment horizontal="center" vertical="center"/>
    </xf>
    <xf numFmtId="3" fontId="2" fillId="0" borderId="10" xfId="36" applyNumberFormat="1" applyFont="1" applyBorder="1" applyAlignment="1">
      <alignment horizontal="center"/>
    </xf>
    <xf numFmtId="3" fontId="2" fillId="0" borderId="11" xfId="36" applyNumberFormat="1" applyFont="1" applyBorder="1" applyAlignment="1">
      <alignment horizontal="center"/>
    </xf>
    <xf numFmtId="3" fontId="2" fillId="0" borderId="20" xfId="36" applyNumberFormat="1" applyFont="1" applyBorder="1" applyAlignment="1">
      <alignment horizontal="center"/>
    </xf>
    <xf numFmtId="3" fontId="2" fillId="0" borderId="36" xfId="36" applyNumberFormat="1" applyFont="1" applyBorder="1" applyAlignment="1">
      <alignment horizontal="center"/>
    </xf>
    <xf numFmtId="3" fontId="2" fillId="0" borderId="40" xfId="36" applyNumberFormat="1" applyFont="1" applyBorder="1" applyAlignment="1">
      <alignment horizontal="center"/>
    </xf>
    <xf numFmtId="3" fontId="1" fillId="33" borderId="32" xfId="36" applyNumberFormat="1" applyFont="1" applyFill="1" applyBorder="1" applyAlignment="1">
      <alignment horizontal="center"/>
    </xf>
    <xf numFmtId="195" fontId="2" fillId="0" borderId="23" xfId="36" applyNumberFormat="1" applyFont="1" applyBorder="1" applyAlignment="1">
      <alignment horizontal="right"/>
    </xf>
    <xf numFmtId="0" fontId="1" fillId="33" borderId="41" xfId="0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/>
    </xf>
    <xf numFmtId="195" fontId="2" fillId="0" borderId="42" xfId="36" applyNumberFormat="1" applyFont="1" applyBorder="1" applyAlignment="1">
      <alignment horizontal="right"/>
    </xf>
    <xf numFmtId="3" fontId="2" fillId="0" borderId="43" xfId="36" applyNumberFormat="1" applyFont="1" applyBorder="1" applyAlignment="1">
      <alignment horizontal="center"/>
    </xf>
    <xf numFmtId="3" fontId="2" fillId="0" borderId="44" xfId="36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17" fontId="1" fillId="33" borderId="45" xfId="0" applyNumberFormat="1" applyFont="1" applyFill="1" applyBorder="1" applyAlignment="1">
      <alignment horizontal="center" vertical="center"/>
    </xf>
    <xf numFmtId="17" fontId="1" fillId="33" borderId="46" xfId="0" applyNumberFormat="1" applyFont="1" applyFill="1" applyBorder="1" applyAlignment="1">
      <alignment horizontal="center" vertical="center"/>
    </xf>
    <xf numFmtId="17" fontId="1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93"/>
  <sheetViews>
    <sheetView tabSelected="1" workbookViewId="0" topLeftCell="A35">
      <selection activeCell="I44" sqref="I44"/>
    </sheetView>
  </sheetViews>
  <sheetFormatPr defaultColWidth="16.57421875" defaultRowHeight="21" customHeight="1"/>
  <cols>
    <col min="1" max="1" width="3.00390625" style="1" bestFit="1" customWidth="1"/>
    <col min="2" max="2" width="9.7109375" style="1" bestFit="1" customWidth="1"/>
    <col min="3" max="3" width="13.57421875" style="1" bestFit="1" customWidth="1"/>
    <col min="4" max="4" width="11.57421875" style="1" bestFit="1" customWidth="1"/>
    <col min="5" max="5" width="13.421875" style="1" bestFit="1" customWidth="1"/>
    <col min="6" max="10" width="9.28125" style="1" customWidth="1"/>
    <col min="11" max="11" width="15.00390625" style="1" bestFit="1" customWidth="1"/>
    <col min="12" max="12" width="20.57421875" style="1" bestFit="1" customWidth="1"/>
    <col min="13" max="13" width="22.8515625" style="1" bestFit="1" customWidth="1"/>
    <col min="14" max="14" width="21.00390625" style="1" bestFit="1" customWidth="1"/>
    <col min="15" max="16384" width="16.57421875" style="1" customWidth="1"/>
  </cols>
  <sheetData>
    <row r="1" spans="1:14" ht="20.25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0.25" customHeight="1">
      <c r="A2" s="101" t="s">
        <v>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0.25" customHeigh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20.25" customHeight="1">
      <c r="A4" s="98" t="s">
        <v>12</v>
      </c>
      <c r="B4" s="98" t="s">
        <v>1</v>
      </c>
      <c r="C4" s="98" t="s">
        <v>2</v>
      </c>
      <c r="D4" s="12" t="s">
        <v>103</v>
      </c>
      <c r="E4" s="13" t="s">
        <v>104</v>
      </c>
      <c r="F4" s="106" t="s">
        <v>102</v>
      </c>
      <c r="G4" s="107"/>
      <c r="H4" s="107"/>
      <c r="I4" s="107"/>
      <c r="J4" s="108"/>
      <c r="K4" s="72" t="s">
        <v>114</v>
      </c>
      <c r="L4" s="72" t="s">
        <v>113</v>
      </c>
      <c r="M4" s="72" t="s">
        <v>113</v>
      </c>
      <c r="N4" s="17" t="s">
        <v>111</v>
      </c>
    </row>
    <row r="5" spans="1:14" ht="20.25" customHeight="1">
      <c r="A5" s="99"/>
      <c r="B5" s="99"/>
      <c r="C5" s="99"/>
      <c r="D5" s="14" t="s">
        <v>105</v>
      </c>
      <c r="E5" s="15" t="s">
        <v>100</v>
      </c>
      <c r="F5" s="71" t="s">
        <v>121</v>
      </c>
      <c r="G5" s="70" t="s">
        <v>121</v>
      </c>
      <c r="H5" s="70" t="s">
        <v>121</v>
      </c>
      <c r="I5" s="70" t="s">
        <v>121</v>
      </c>
      <c r="J5" s="70" t="s">
        <v>121</v>
      </c>
      <c r="K5" s="18" t="s">
        <v>115</v>
      </c>
      <c r="L5" s="18" t="s">
        <v>107</v>
      </c>
      <c r="M5" s="18" t="s">
        <v>118</v>
      </c>
      <c r="N5" s="18" t="s">
        <v>119</v>
      </c>
    </row>
    <row r="6" spans="1:14" ht="20.25" customHeight="1">
      <c r="A6" s="99"/>
      <c r="B6" s="99"/>
      <c r="C6" s="99"/>
      <c r="D6" s="14" t="s">
        <v>106</v>
      </c>
      <c r="E6" s="15" t="s">
        <v>101</v>
      </c>
      <c r="F6" s="70" t="s">
        <v>120</v>
      </c>
      <c r="G6" s="71" t="s">
        <v>122</v>
      </c>
      <c r="H6" s="70" t="s">
        <v>123</v>
      </c>
      <c r="I6" s="70" t="s">
        <v>124</v>
      </c>
      <c r="J6" s="70" t="s">
        <v>125</v>
      </c>
      <c r="K6" s="18" t="s">
        <v>117</v>
      </c>
      <c r="L6" s="18" t="s">
        <v>109</v>
      </c>
      <c r="M6" s="18" t="s">
        <v>127</v>
      </c>
      <c r="N6" s="18" t="s">
        <v>112</v>
      </c>
    </row>
    <row r="7" spans="1:14" ht="20.25" customHeight="1">
      <c r="A7" s="100"/>
      <c r="B7" s="100"/>
      <c r="C7" s="100"/>
      <c r="D7" s="16" t="s">
        <v>14</v>
      </c>
      <c r="E7" s="16" t="s">
        <v>15</v>
      </c>
      <c r="F7" s="80" t="s">
        <v>13</v>
      </c>
      <c r="G7" s="80" t="s">
        <v>13</v>
      </c>
      <c r="H7" s="35" t="s">
        <v>13</v>
      </c>
      <c r="I7" s="35" t="s">
        <v>13</v>
      </c>
      <c r="J7" s="16" t="s">
        <v>13</v>
      </c>
      <c r="K7" s="16" t="s">
        <v>116</v>
      </c>
      <c r="L7" s="16" t="s">
        <v>108</v>
      </c>
      <c r="M7" s="16" t="s">
        <v>110</v>
      </c>
      <c r="N7" s="19" t="s">
        <v>126</v>
      </c>
    </row>
    <row r="8" spans="1:14" ht="20.25" customHeight="1">
      <c r="A8" s="28">
        <v>1</v>
      </c>
      <c r="B8" s="28" t="s">
        <v>4</v>
      </c>
      <c r="C8" s="29" t="s">
        <v>16</v>
      </c>
      <c r="D8" s="79">
        <v>1292000</v>
      </c>
      <c r="E8" s="47">
        <v>0</v>
      </c>
      <c r="F8" s="36">
        <v>322</v>
      </c>
      <c r="G8" s="36">
        <v>322</v>
      </c>
      <c r="H8" s="55">
        <v>322</v>
      </c>
      <c r="I8" s="55">
        <v>318</v>
      </c>
      <c r="J8" s="67">
        <v>314</v>
      </c>
      <c r="K8" s="67">
        <f>SUM(F8:J8)*500</f>
        <v>799000</v>
      </c>
      <c r="L8" s="67">
        <f>SUM(J8*500*3)</f>
        <v>471000</v>
      </c>
      <c r="M8" s="67">
        <f>SUM(D8-E8-K8-L8)</f>
        <v>22000</v>
      </c>
      <c r="N8" s="81"/>
    </row>
    <row r="9" spans="1:14" ht="20.25" customHeight="1">
      <c r="A9" s="2">
        <v>2</v>
      </c>
      <c r="B9" s="2" t="s">
        <v>6</v>
      </c>
      <c r="C9" s="24" t="s">
        <v>17</v>
      </c>
      <c r="D9" s="62">
        <v>4084000</v>
      </c>
      <c r="E9" s="48">
        <v>0</v>
      </c>
      <c r="F9" s="37">
        <v>1045</v>
      </c>
      <c r="G9" s="37">
        <v>1045</v>
      </c>
      <c r="H9" s="37">
        <v>1042</v>
      </c>
      <c r="I9" s="37">
        <v>1033</v>
      </c>
      <c r="J9" s="73">
        <v>1030</v>
      </c>
      <c r="K9" s="66">
        <f>SUM(F9:J9)*500</f>
        <v>2597500</v>
      </c>
      <c r="L9" s="66">
        <f>SUM(J9*500*3)</f>
        <v>1545000</v>
      </c>
      <c r="M9" s="66">
        <f aca="true" t="shared" si="0" ref="M9:M72">SUM(D9-E9-K9-L9)</f>
        <v>-58500</v>
      </c>
      <c r="N9" s="82">
        <v>58500</v>
      </c>
    </row>
    <row r="10" spans="1:14" ht="20.25" customHeight="1">
      <c r="A10" s="5">
        <v>3</v>
      </c>
      <c r="B10" s="5" t="s">
        <v>6</v>
      </c>
      <c r="C10" s="6" t="s">
        <v>18</v>
      </c>
      <c r="D10" s="60">
        <v>1228000</v>
      </c>
      <c r="E10" s="49">
        <v>0</v>
      </c>
      <c r="F10" s="37">
        <v>325</v>
      </c>
      <c r="G10" s="37">
        <v>325</v>
      </c>
      <c r="H10" s="38">
        <v>325</v>
      </c>
      <c r="I10" s="38">
        <v>322</v>
      </c>
      <c r="J10" s="74">
        <v>321</v>
      </c>
      <c r="K10" s="58">
        <f>SUM(F10:J10)*500</f>
        <v>809000</v>
      </c>
      <c r="L10" s="58">
        <f>SUM(J10*500*3)</f>
        <v>481500</v>
      </c>
      <c r="M10" s="58">
        <f t="shared" si="0"/>
        <v>-62500</v>
      </c>
      <c r="N10" s="83">
        <v>62500</v>
      </c>
    </row>
    <row r="11" spans="1:14" ht="20.25" customHeight="1">
      <c r="A11" s="20">
        <v>4</v>
      </c>
      <c r="B11" s="22" t="s">
        <v>6</v>
      </c>
      <c r="C11" s="30" t="s">
        <v>19</v>
      </c>
      <c r="D11" s="63">
        <v>1496000</v>
      </c>
      <c r="E11" s="50">
        <v>0</v>
      </c>
      <c r="F11" s="43">
        <v>382</v>
      </c>
      <c r="G11" s="43">
        <v>380</v>
      </c>
      <c r="H11" s="39">
        <v>380</v>
      </c>
      <c r="I11" s="39">
        <v>379</v>
      </c>
      <c r="J11" s="75">
        <v>377</v>
      </c>
      <c r="K11" s="68">
        <f aca="true" t="shared" si="1" ref="K11:K73">SUM(F11:J11)*500</f>
        <v>949000</v>
      </c>
      <c r="L11" s="68">
        <f aca="true" t="shared" si="2" ref="L11:L72">SUM(J11*500*3)</f>
        <v>565500</v>
      </c>
      <c r="M11" s="68">
        <f t="shared" si="0"/>
        <v>-18500</v>
      </c>
      <c r="N11" s="84">
        <v>18500</v>
      </c>
    </row>
    <row r="12" spans="1:14" ht="20.25" customHeight="1">
      <c r="A12" s="27">
        <v>5</v>
      </c>
      <c r="B12" s="2" t="s">
        <v>4</v>
      </c>
      <c r="C12" s="24" t="s">
        <v>24</v>
      </c>
      <c r="D12" s="62">
        <v>1732000</v>
      </c>
      <c r="E12" s="48">
        <v>0</v>
      </c>
      <c r="F12" s="37">
        <v>432</v>
      </c>
      <c r="G12" s="37">
        <v>429</v>
      </c>
      <c r="H12" s="40">
        <v>426</v>
      </c>
      <c r="I12" s="40">
        <v>425</v>
      </c>
      <c r="J12" s="66">
        <v>423</v>
      </c>
      <c r="K12" s="66">
        <f t="shared" si="1"/>
        <v>1067500</v>
      </c>
      <c r="L12" s="66">
        <f t="shared" si="2"/>
        <v>634500</v>
      </c>
      <c r="M12" s="66">
        <f t="shared" si="0"/>
        <v>30000</v>
      </c>
      <c r="N12" s="82"/>
    </row>
    <row r="13" spans="1:14" ht="20.25" customHeight="1">
      <c r="A13" s="3">
        <v>6</v>
      </c>
      <c r="B13" s="3" t="s">
        <v>4</v>
      </c>
      <c r="C13" s="4" t="s">
        <v>25</v>
      </c>
      <c r="D13" s="59">
        <v>580000</v>
      </c>
      <c r="E13" s="49">
        <v>0</v>
      </c>
      <c r="F13" s="38">
        <v>144</v>
      </c>
      <c r="G13" s="38">
        <v>144</v>
      </c>
      <c r="H13" s="41">
        <v>144</v>
      </c>
      <c r="I13" s="41">
        <v>144</v>
      </c>
      <c r="J13" s="58">
        <v>143</v>
      </c>
      <c r="K13" s="58">
        <f t="shared" si="1"/>
        <v>359500</v>
      </c>
      <c r="L13" s="58">
        <f t="shared" si="2"/>
        <v>214500</v>
      </c>
      <c r="M13" s="58">
        <f t="shared" si="0"/>
        <v>6000</v>
      </c>
      <c r="N13" s="83"/>
    </row>
    <row r="14" spans="1:14" ht="20.25" customHeight="1">
      <c r="A14" s="5">
        <v>7</v>
      </c>
      <c r="B14" s="3" t="s">
        <v>4</v>
      </c>
      <c r="C14" s="4" t="s">
        <v>26</v>
      </c>
      <c r="D14" s="59">
        <v>684000</v>
      </c>
      <c r="E14" s="49">
        <v>0</v>
      </c>
      <c r="F14" s="38">
        <v>171</v>
      </c>
      <c r="G14" s="38">
        <v>170</v>
      </c>
      <c r="H14" s="41">
        <v>169</v>
      </c>
      <c r="I14" s="41">
        <v>168</v>
      </c>
      <c r="J14" s="58">
        <v>168</v>
      </c>
      <c r="K14" s="58">
        <f t="shared" si="1"/>
        <v>423000</v>
      </c>
      <c r="L14" s="58">
        <f t="shared" si="2"/>
        <v>252000</v>
      </c>
      <c r="M14" s="58">
        <f t="shared" si="0"/>
        <v>9000</v>
      </c>
      <c r="N14" s="83"/>
    </row>
    <row r="15" spans="1:14" ht="20.25" customHeight="1">
      <c r="A15" s="3">
        <v>8</v>
      </c>
      <c r="B15" s="3" t="s">
        <v>4</v>
      </c>
      <c r="C15" s="4" t="s">
        <v>27</v>
      </c>
      <c r="D15" s="59">
        <v>1500000</v>
      </c>
      <c r="E15" s="49">
        <v>0</v>
      </c>
      <c r="F15" s="38">
        <v>371</v>
      </c>
      <c r="G15" s="38">
        <v>367</v>
      </c>
      <c r="H15" s="41">
        <v>363</v>
      </c>
      <c r="I15" s="41">
        <v>362</v>
      </c>
      <c r="J15" s="58">
        <v>362</v>
      </c>
      <c r="K15" s="58">
        <f t="shared" si="1"/>
        <v>912500</v>
      </c>
      <c r="L15" s="58">
        <f t="shared" si="2"/>
        <v>543000</v>
      </c>
      <c r="M15" s="58">
        <f t="shared" si="0"/>
        <v>44500</v>
      </c>
      <c r="N15" s="83"/>
    </row>
    <row r="16" spans="1:14" ht="20.25" customHeight="1">
      <c r="A16" s="5">
        <v>9</v>
      </c>
      <c r="B16" s="3" t="s">
        <v>4</v>
      </c>
      <c r="C16" s="4" t="s">
        <v>28</v>
      </c>
      <c r="D16" s="59">
        <v>800000</v>
      </c>
      <c r="E16" s="49">
        <v>0</v>
      </c>
      <c r="F16" s="38">
        <v>198</v>
      </c>
      <c r="G16" s="38">
        <v>198</v>
      </c>
      <c r="H16" s="41">
        <v>197</v>
      </c>
      <c r="I16" s="41">
        <v>197</v>
      </c>
      <c r="J16" s="58">
        <v>192</v>
      </c>
      <c r="K16" s="58">
        <f t="shared" si="1"/>
        <v>491000</v>
      </c>
      <c r="L16" s="58">
        <f t="shared" si="2"/>
        <v>288000</v>
      </c>
      <c r="M16" s="58">
        <f t="shared" si="0"/>
        <v>21000</v>
      </c>
      <c r="N16" s="83"/>
    </row>
    <row r="17" spans="1:14" ht="20.25" customHeight="1">
      <c r="A17" s="3">
        <v>10</v>
      </c>
      <c r="B17" s="3" t="s">
        <v>4</v>
      </c>
      <c r="C17" s="4" t="s">
        <v>29</v>
      </c>
      <c r="D17" s="59">
        <v>556000</v>
      </c>
      <c r="E17" s="49">
        <v>0</v>
      </c>
      <c r="F17" s="38">
        <v>138</v>
      </c>
      <c r="G17" s="38">
        <v>138</v>
      </c>
      <c r="H17" s="41">
        <v>137</v>
      </c>
      <c r="I17" s="41">
        <v>137</v>
      </c>
      <c r="J17" s="58">
        <v>137</v>
      </c>
      <c r="K17" s="58">
        <f t="shared" si="1"/>
        <v>343500</v>
      </c>
      <c r="L17" s="58">
        <f t="shared" si="2"/>
        <v>205500</v>
      </c>
      <c r="M17" s="58">
        <f t="shared" si="0"/>
        <v>7000</v>
      </c>
      <c r="N17" s="83"/>
    </row>
    <row r="18" spans="1:14" ht="20.25" customHeight="1">
      <c r="A18" s="5">
        <v>11</v>
      </c>
      <c r="B18" s="3" t="s">
        <v>4</v>
      </c>
      <c r="C18" s="4" t="s">
        <v>30</v>
      </c>
      <c r="D18" s="59">
        <v>536000</v>
      </c>
      <c r="E18" s="49">
        <v>0</v>
      </c>
      <c r="F18" s="38">
        <v>132</v>
      </c>
      <c r="G18" s="38">
        <v>132</v>
      </c>
      <c r="H18" s="41">
        <v>132</v>
      </c>
      <c r="I18" s="41">
        <v>130</v>
      </c>
      <c r="J18" s="58">
        <v>128</v>
      </c>
      <c r="K18" s="58">
        <f t="shared" si="1"/>
        <v>327000</v>
      </c>
      <c r="L18" s="58">
        <f t="shared" si="2"/>
        <v>192000</v>
      </c>
      <c r="M18" s="58">
        <f t="shared" si="0"/>
        <v>17000</v>
      </c>
      <c r="N18" s="83"/>
    </row>
    <row r="19" spans="1:14" ht="20.25" customHeight="1">
      <c r="A19" s="20">
        <v>12</v>
      </c>
      <c r="B19" s="20" t="s">
        <v>4</v>
      </c>
      <c r="C19" s="21" t="s">
        <v>31</v>
      </c>
      <c r="D19" s="64">
        <v>956000</v>
      </c>
      <c r="E19" s="50">
        <v>0</v>
      </c>
      <c r="F19" s="39">
        <v>237</v>
      </c>
      <c r="G19" s="39">
        <v>235</v>
      </c>
      <c r="H19" s="42">
        <v>233</v>
      </c>
      <c r="I19" s="42">
        <v>232</v>
      </c>
      <c r="J19" s="68">
        <v>231</v>
      </c>
      <c r="K19" s="68">
        <f t="shared" si="1"/>
        <v>584000</v>
      </c>
      <c r="L19" s="68">
        <f t="shared" si="2"/>
        <v>346500</v>
      </c>
      <c r="M19" s="68">
        <f t="shared" si="0"/>
        <v>25500</v>
      </c>
      <c r="N19" s="84"/>
    </row>
    <row r="20" spans="1:14" ht="20.25" customHeight="1">
      <c r="A20" s="27">
        <v>13</v>
      </c>
      <c r="B20" s="2" t="s">
        <v>9</v>
      </c>
      <c r="C20" s="24" t="s">
        <v>42</v>
      </c>
      <c r="D20" s="62">
        <v>968000</v>
      </c>
      <c r="E20" s="48">
        <v>0</v>
      </c>
      <c r="F20" s="37">
        <v>250</v>
      </c>
      <c r="G20" s="37">
        <v>248</v>
      </c>
      <c r="H20" s="40">
        <v>247</v>
      </c>
      <c r="I20" s="40">
        <v>245</v>
      </c>
      <c r="J20" s="66">
        <v>245</v>
      </c>
      <c r="K20" s="66">
        <f t="shared" si="1"/>
        <v>617500</v>
      </c>
      <c r="L20" s="66">
        <f t="shared" si="2"/>
        <v>367500</v>
      </c>
      <c r="M20" s="66">
        <f t="shared" si="0"/>
        <v>-17000</v>
      </c>
      <c r="N20" s="82">
        <v>17000</v>
      </c>
    </row>
    <row r="21" spans="1:14" ht="20.25" customHeight="1">
      <c r="A21" s="20">
        <v>14</v>
      </c>
      <c r="B21" s="20" t="s">
        <v>9</v>
      </c>
      <c r="C21" s="21" t="s">
        <v>43</v>
      </c>
      <c r="D21" s="64">
        <v>1064000</v>
      </c>
      <c r="E21" s="50">
        <v>0</v>
      </c>
      <c r="F21" s="39">
        <v>265</v>
      </c>
      <c r="G21" s="39">
        <v>261</v>
      </c>
      <c r="H21" s="42">
        <v>260</v>
      </c>
      <c r="I21" s="42">
        <v>259</v>
      </c>
      <c r="J21" s="68">
        <v>257</v>
      </c>
      <c r="K21" s="68">
        <f t="shared" si="1"/>
        <v>651000</v>
      </c>
      <c r="L21" s="68">
        <f t="shared" si="2"/>
        <v>385500</v>
      </c>
      <c r="M21" s="68">
        <f t="shared" si="0"/>
        <v>27500</v>
      </c>
      <c r="N21" s="84"/>
    </row>
    <row r="22" spans="1:14" ht="20.25" customHeight="1">
      <c r="A22" s="27">
        <v>15</v>
      </c>
      <c r="B22" s="2" t="s">
        <v>10</v>
      </c>
      <c r="C22" s="24" t="s">
        <v>52</v>
      </c>
      <c r="D22" s="62">
        <v>412000</v>
      </c>
      <c r="E22" s="48">
        <v>0</v>
      </c>
      <c r="F22" s="37">
        <v>106</v>
      </c>
      <c r="G22" s="37">
        <v>106</v>
      </c>
      <c r="H22" s="40">
        <v>106</v>
      </c>
      <c r="I22" s="40">
        <v>105</v>
      </c>
      <c r="J22" s="66">
        <v>104</v>
      </c>
      <c r="K22" s="66">
        <f t="shared" si="1"/>
        <v>263500</v>
      </c>
      <c r="L22" s="66">
        <f t="shared" si="2"/>
        <v>156000</v>
      </c>
      <c r="M22" s="66">
        <f t="shared" si="0"/>
        <v>-7500</v>
      </c>
      <c r="N22" s="82">
        <v>7500</v>
      </c>
    </row>
    <row r="23" spans="1:14" ht="20.25" customHeight="1">
      <c r="A23" s="3">
        <v>16</v>
      </c>
      <c r="B23" s="3" t="s">
        <v>10</v>
      </c>
      <c r="C23" s="4" t="s">
        <v>53</v>
      </c>
      <c r="D23" s="59">
        <v>552000</v>
      </c>
      <c r="E23" s="49">
        <v>0</v>
      </c>
      <c r="F23" s="38">
        <v>145</v>
      </c>
      <c r="G23" s="38">
        <v>145</v>
      </c>
      <c r="H23" s="41">
        <v>145</v>
      </c>
      <c r="I23" s="41">
        <v>144</v>
      </c>
      <c r="J23" s="58">
        <v>144</v>
      </c>
      <c r="K23" s="58">
        <f t="shared" si="1"/>
        <v>361500</v>
      </c>
      <c r="L23" s="58">
        <f t="shared" si="2"/>
        <v>216000</v>
      </c>
      <c r="M23" s="58">
        <f t="shared" si="0"/>
        <v>-25500</v>
      </c>
      <c r="N23" s="83">
        <v>25500</v>
      </c>
    </row>
    <row r="24" spans="1:14" ht="20.25" customHeight="1">
      <c r="A24" s="5">
        <v>17</v>
      </c>
      <c r="B24" s="3" t="s">
        <v>10</v>
      </c>
      <c r="C24" s="4" t="s">
        <v>54</v>
      </c>
      <c r="D24" s="59">
        <v>876000</v>
      </c>
      <c r="E24" s="49">
        <v>0</v>
      </c>
      <c r="F24" s="38">
        <v>225</v>
      </c>
      <c r="G24" s="38">
        <v>225</v>
      </c>
      <c r="H24" s="41">
        <v>224</v>
      </c>
      <c r="I24" s="41">
        <v>223</v>
      </c>
      <c r="J24" s="58">
        <v>222</v>
      </c>
      <c r="K24" s="58">
        <f t="shared" si="1"/>
        <v>559500</v>
      </c>
      <c r="L24" s="58">
        <f t="shared" si="2"/>
        <v>333000</v>
      </c>
      <c r="M24" s="58">
        <f t="shared" si="0"/>
        <v>-16500</v>
      </c>
      <c r="N24" s="83">
        <v>16500</v>
      </c>
    </row>
    <row r="25" spans="1:14" ht="20.25" customHeight="1">
      <c r="A25" s="3">
        <v>18</v>
      </c>
      <c r="B25" s="3" t="s">
        <v>10</v>
      </c>
      <c r="C25" s="6" t="s">
        <v>55</v>
      </c>
      <c r="D25" s="60">
        <v>1348000</v>
      </c>
      <c r="E25" s="49">
        <v>0</v>
      </c>
      <c r="F25" s="38">
        <v>345</v>
      </c>
      <c r="G25" s="38">
        <v>345</v>
      </c>
      <c r="H25" s="41">
        <v>344</v>
      </c>
      <c r="I25" s="41">
        <v>343</v>
      </c>
      <c r="J25" s="58">
        <v>342</v>
      </c>
      <c r="K25" s="58">
        <f t="shared" si="1"/>
        <v>859500</v>
      </c>
      <c r="L25" s="58">
        <f t="shared" si="2"/>
        <v>513000</v>
      </c>
      <c r="M25" s="58">
        <f t="shared" si="0"/>
        <v>-24500</v>
      </c>
      <c r="N25" s="83">
        <v>24500</v>
      </c>
    </row>
    <row r="26" spans="1:14" ht="20.25" customHeight="1">
      <c r="A26" s="22">
        <v>19</v>
      </c>
      <c r="B26" s="20" t="s">
        <v>10</v>
      </c>
      <c r="C26" s="21" t="s">
        <v>56</v>
      </c>
      <c r="D26" s="64">
        <v>808000</v>
      </c>
      <c r="E26" s="50">
        <v>0</v>
      </c>
      <c r="F26" s="39">
        <v>202</v>
      </c>
      <c r="G26" s="39">
        <v>202</v>
      </c>
      <c r="H26" s="42">
        <v>202</v>
      </c>
      <c r="I26" s="42">
        <v>201</v>
      </c>
      <c r="J26" s="68">
        <v>199</v>
      </c>
      <c r="K26" s="68">
        <f t="shared" si="1"/>
        <v>503000</v>
      </c>
      <c r="L26" s="68">
        <f t="shared" si="2"/>
        <v>298500</v>
      </c>
      <c r="M26" s="68">
        <f t="shared" si="0"/>
        <v>6500</v>
      </c>
      <c r="N26" s="84"/>
    </row>
    <row r="27" spans="1:14" ht="20.25" customHeight="1">
      <c r="A27" s="23">
        <v>20</v>
      </c>
      <c r="B27" s="23" t="s">
        <v>8</v>
      </c>
      <c r="C27" s="31" t="s">
        <v>63</v>
      </c>
      <c r="D27" s="64">
        <v>260000</v>
      </c>
      <c r="E27" s="51">
        <v>0</v>
      </c>
      <c r="F27" s="43">
        <v>65</v>
      </c>
      <c r="G27" s="43">
        <v>65</v>
      </c>
      <c r="H27" s="44">
        <v>65</v>
      </c>
      <c r="I27" s="44">
        <v>65</v>
      </c>
      <c r="J27" s="69">
        <v>65</v>
      </c>
      <c r="K27" s="69">
        <f t="shared" si="1"/>
        <v>162500</v>
      </c>
      <c r="L27" s="69">
        <f t="shared" si="2"/>
        <v>97500</v>
      </c>
      <c r="M27" s="69">
        <f>SUM(D27-E27-K27-L27)</f>
        <v>0</v>
      </c>
      <c r="N27" s="85"/>
    </row>
    <row r="28" spans="1:14" ht="20.25" customHeight="1">
      <c r="A28" s="27">
        <v>21</v>
      </c>
      <c r="B28" s="2" t="s">
        <v>7</v>
      </c>
      <c r="C28" s="24" t="s">
        <v>71</v>
      </c>
      <c r="D28" s="62">
        <v>736000</v>
      </c>
      <c r="E28" s="48">
        <v>0</v>
      </c>
      <c r="F28" s="37">
        <v>182</v>
      </c>
      <c r="G28" s="37">
        <v>182</v>
      </c>
      <c r="H28" s="40">
        <v>180</v>
      </c>
      <c r="I28" s="40">
        <v>179</v>
      </c>
      <c r="J28" s="66">
        <v>178</v>
      </c>
      <c r="K28" s="66">
        <f t="shared" si="1"/>
        <v>450500</v>
      </c>
      <c r="L28" s="66">
        <f t="shared" si="2"/>
        <v>267000</v>
      </c>
      <c r="M28" s="66">
        <f t="shared" si="0"/>
        <v>18500</v>
      </c>
      <c r="N28" s="82"/>
    </row>
    <row r="29" spans="1:14" ht="20.25" customHeight="1">
      <c r="A29" s="20">
        <v>22</v>
      </c>
      <c r="B29" s="20" t="s">
        <v>7</v>
      </c>
      <c r="C29" s="21" t="s">
        <v>72</v>
      </c>
      <c r="D29" s="64">
        <v>820000</v>
      </c>
      <c r="E29" s="50">
        <v>0</v>
      </c>
      <c r="F29" s="39">
        <v>211</v>
      </c>
      <c r="G29" s="39">
        <v>210</v>
      </c>
      <c r="H29" s="42">
        <v>208</v>
      </c>
      <c r="I29" s="42">
        <v>207</v>
      </c>
      <c r="J29" s="68">
        <v>207</v>
      </c>
      <c r="K29" s="68">
        <f t="shared" si="1"/>
        <v>521500</v>
      </c>
      <c r="L29" s="68">
        <f t="shared" si="2"/>
        <v>310500</v>
      </c>
      <c r="M29" s="68">
        <f t="shared" si="0"/>
        <v>-12000</v>
      </c>
      <c r="N29" s="84">
        <v>12000</v>
      </c>
    </row>
    <row r="30" spans="1:14" ht="20.25" customHeight="1">
      <c r="A30" s="32">
        <v>23</v>
      </c>
      <c r="B30" s="23" t="s">
        <v>5</v>
      </c>
      <c r="C30" s="31" t="s">
        <v>80</v>
      </c>
      <c r="D30" s="64">
        <v>732000</v>
      </c>
      <c r="E30" s="51">
        <v>0</v>
      </c>
      <c r="F30" s="43">
        <v>182</v>
      </c>
      <c r="G30" s="43">
        <v>182</v>
      </c>
      <c r="H30" s="44">
        <v>182</v>
      </c>
      <c r="I30" s="44">
        <v>181</v>
      </c>
      <c r="J30" s="69">
        <v>179</v>
      </c>
      <c r="K30" s="69">
        <f t="shared" si="1"/>
        <v>453000</v>
      </c>
      <c r="L30" s="69">
        <f t="shared" si="2"/>
        <v>268500</v>
      </c>
      <c r="M30" s="69">
        <f t="shared" si="0"/>
        <v>10500</v>
      </c>
      <c r="N30" s="85"/>
    </row>
    <row r="31" spans="1:14" ht="20.25" customHeight="1">
      <c r="A31" s="53">
        <v>24</v>
      </c>
      <c r="B31" s="53" t="s">
        <v>3</v>
      </c>
      <c r="C31" s="54" t="s">
        <v>93</v>
      </c>
      <c r="D31" s="64">
        <v>972000</v>
      </c>
      <c r="E31" s="51">
        <v>0</v>
      </c>
      <c r="F31" s="43">
        <v>247</v>
      </c>
      <c r="G31" s="43">
        <v>246</v>
      </c>
      <c r="H31" s="56">
        <v>244</v>
      </c>
      <c r="I31" s="56">
        <v>243</v>
      </c>
      <c r="J31" s="76">
        <v>241</v>
      </c>
      <c r="K31" s="69">
        <f t="shared" si="1"/>
        <v>610500</v>
      </c>
      <c r="L31" s="69">
        <f t="shared" si="2"/>
        <v>361500</v>
      </c>
      <c r="M31" s="69">
        <f t="shared" si="0"/>
        <v>0</v>
      </c>
      <c r="N31" s="85"/>
    </row>
    <row r="32" spans="1:14" ht="20.25" customHeight="1">
      <c r="A32" s="27">
        <v>25</v>
      </c>
      <c r="B32" s="25" t="s">
        <v>6</v>
      </c>
      <c r="C32" s="26" t="s">
        <v>20</v>
      </c>
      <c r="D32" s="62">
        <v>280000</v>
      </c>
      <c r="E32" s="48">
        <v>0</v>
      </c>
      <c r="F32" s="37">
        <v>70</v>
      </c>
      <c r="G32" s="37">
        <v>70</v>
      </c>
      <c r="H32" s="37">
        <v>70</v>
      </c>
      <c r="I32" s="37">
        <v>70</v>
      </c>
      <c r="J32" s="73">
        <v>69</v>
      </c>
      <c r="K32" s="66">
        <f t="shared" si="1"/>
        <v>174500</v>
      </c>
      <c r="L32" s="66">
        <f t="shared" si="2"/>
        <v>103500</v>
      </c>
      <c r="M32" s="66">
        <f t="shared" si="0"/>
        <v>2000</v>
      </c>
      <c r="N32" s="82"/>
    </row>
    <row r="33" spans="1:14" ht="20.25" customHeight="1">
      <c r="A33" s="3">
        <v>26</v>
      </c>
      <c r="B33" s="8" t="s">
        <v>6</v>
      </c>
      <c r="C33" s="6" t="s">
        <v>21</v>
      </c>
      <c r="D33" s="60">
        <v>1308000</v>
      </c>
      <c r="E33" s="49">
        <v>0</v>
      </c>
      <c r="F33" s="38">
        <v>337</v>
      </c>
      <c r="G33" s="38">
        <v>337</v>
      </c>
      <c r="H33" s="38">
        <v>334</v>
      </c>
      <c r="I33" s="38">
        <v>334</v>
      </c>
      <c r="J33" s="74">
        <v>334</v>
      </c>
      <c r="K33" s="58">
        <f t="shared" si="1"/>
        <v>838000</v>
      </c>
      <c r="L33" s="58">
        <f t="shared" si="2"/>
        <v>501000</v>
      </c>
      <c r="M33" s="58">
        <f t="shared" si="0"/>
        <v>-31000</v>
      </c>
      <c r="N33" s="83">
        <v>31000</v>
      </c>
    </row>
    <row r="34" spans="1:14" ht="20.25" customHeight="1">
      <c r="A34" s="5">
        <v>27</v>
      </c>
      <c r="B34" s="8" t="s">
        <v>6</v>
      </c>
      <c r="C34" s="6" t="s">
        <v>22</v>
      </c>
      <c r="D34" s="60">
        <v>652000</v>
      </c>
      <c r="E34" s="49">
        <v>0</v>
      </c>
      <c r="F34" s="38">
        <v>173</v>
      </c>
      <c r="G34" s="38">
        <v>173</v>
      </c>
      <c r="H34" s="38">
        <v>173</v>
      </c>
      <c r="I34" s="38">
        <v>172</v>
      </c>
      <c r="J34" s="74">
        <v>172</v>
      </c>
      <c r="K34" s="58">
        <f t="shared" si="1"/>
        <v>431500</v>
      </c>
      <c r="L34" s="58">
        <f t="shared" si="2"/>
        <v>258000</v>
      </c>
      <c r="M34" s="58">
        <f t="shared" si="0"/>
        <v>-37500</v>
      </c>
      <c r="N34" s="83">
        <v>37500</v>
      </c>
    </row>
    <row r="35" spans="1:14" ht="20.25" customHeight="1">
      <c r="A35" s="20">
        <v>28</v>
      </c>
      <c r="B35" s="34" t="s">
        <v>6</v>
      </c>
      <c r="C35" s="21" t="s">
        <v>23</v>
      </c>
      <c r="D35" s="64">
        <v>852000</v>
      </c>
      <c r="E35" s="50">
        <v>0</v>
      </c>
      <c r="F35" s="39">
        <v>215</v>
      </c>
      <c r="G35" s="39">
        <v>215</v>
      </c>
      <c r="H35" s="39">
        <v>214</v>
      </c>
      <c r="I35" s="39">
        <v>213</v>
      </c>
      <c r="J35" s="75">
        <v>212</v>
      </c>
      <c r="K35" s="68">
        <f t="shared" si="1"/>
        <v>534500</v>
      </c>
      <c r="L35" s="68">
        <f t="shared" si="2"/>
        <v>318000</v>
      </c>
      <c r="M35" s="68">
        <f t="shared" si="0"/>
        <v>-500</v>
      </c>
      <c r="N35" s="84">
        <v>500</v>
      </c>
    </row>
    <row r="36" spans="1:14" ht="18.75" customHeight="1">
      <c r="A36" s="87">
        <v>29</v>
      </c>
      <c r="B36" s="88" t="s">
        <v>4</v>
      </c>
      <c r="C36" s="89" t="s">
        <v>32</v>
      </c>
      <c r="D36" s="90">
        <v>500000</v>
      </c>
      <c r="E36" s="91">
        <v>0</v>
      </c>
      <c r="F36" s="92">
        <v>125</v>
      </c>
      <c r="G36" s="92">
        <v>125</v>
      </c>
      <c r="H36" s="93">
        <v>124</v>
      </c>
      <c r="I36" s="93">
        <v>124</v>
      </c>
      <c r="J36" s="94">
        <v>124</v>
      </c>
      <c r="K36" s="94">
        <f t="shared" si="1"/>
        <v>311000</v>
      </c>
      <c r="L36" s="94">
        <f t="shared" si="2"/>
        <v>186000</v>
      </c>
      <c r="M36" s="94">
        <f t="shared" si="0"/>
        <v>3000</v>
      </c>
      <c r="N36" s="95"/>
    </row>
    <row r="37" spans="1:14" ht="18.75" customHeight="1">
      <c r="A37" s="3">
        <v>30</v>
      </c>
      <c r="B37" s="10" t="s">
        <v>4</v>
      </c>
      <c r="C37" s="4" t="s">
        <v>33</v>
      </c>
      <c r="D37" s="59">
        <v>208000</v>
      </c>
      <c r="E37" s="49">
        <v>0</v>
      </c>
      <c r="F37" s="38">
        <v>52</v>
      </c>
      <c r="G37" s="38">
        <v>52</v>
      </c>
      <c r="H37" s="41">
        <v>52</v>
      </c>
      <c r="I37" s="41">
        <v>52</v>
      </c>
      <c r="J37" s="58">
        <v>52</v>
      </c>
      <c r="K37" s="58">
        <f t="shared" si="1"/>
        <v>130000</v>
      </c>
      <c r="L37" s="58">
        <f t="shared" si="2"/>
        <v>78000</v>
      </c>
      <c r="M37" s="58">
        <f>SUM(D37-E37-K37-L37)</f>
        <v>0</v>
      </c>
      <c r="N37" s="83"/>
    </row>
    <row r="38" spans="1:14" ht="18.75" customHeight="1">
      <c r="A38" s="5">
        <v>31</v>
      </c>
      <c r="B38" s="10" t="s">
        <v>4</v>
      </c>
      <c r="C38" s="4" t="s">
        <v>34</v>
      </c>
      <c r="D38" s="59">
        <v>560000</v>
      </c>
      <c r="E38" s="49">
        <v>0</v>
      </c>
      <c r="F38" s="38">
        <v>140</v>
      </c>
      <c r="G38" s="38">
        <v>140</v>
      </c>
      <c r="H38" s="41">
        <v>139</v>
      </c>
      <c r="I38" s="41">
        <v>137</v>
      </c>
      <c r="J38" s="58">
        <v>136</v>
      </c>
      <c r="K38" s="58">
        <f t="shared" si="1"/>
        <v>346000</v>
      </c>
      <c r="L38" s="58">
        <f t="shared" si="2"/>
        <v>204000</v>
      </c>
      <c r="M38" s="58">
        <f t="shared" si="0"/>
        <v>10000</v>
      </c>
      <c r="N38" s="83"/>
    </row>
    <row r="39" spans="1:14" ht="18.75" customHeight="1">
      <c r="A39" s="3">
        <v>32</v>
      </c>
      <c r="B39" s="10" t="s">
        <v>4</v>
      </c>
      <c r="C39" s="4" t="s">
        <v>35</v>
      </c>
      <c r="D39" s="59">
        <v>652000</v>
      </c>
      <c r="E39" s="49">
        <v>0</v>
      </c>
      <c r="F39" s="38">
        <v>162</v>
      </c>
      <c r="G39" s="38">
        <v>162</v>
      </c>
      <c r="H39" s="41">
        <v>162</v>
      </c>
      <c r="I39" s="41">
        <v>162</v>
      </c>
      <c r="J39" s="58">
        <v>162</v>
      </c>
      <c r="K39" s="58">
        <f t="shared" si="1"/>
        <v>405000</v>
      </c>
      <c r="L39" s="58">
        <f t="shared" si="2"/>
        <v>243000</v>
      </c>
      <c r="M39" s="58">
        <f t="shared" si="0"/>
        <v>4000</v>
      </c>
      <c r="N39" s="83"/>
    </row>
    <row r="40" spans="1:14" ht="18.75" customHeight="1">
      <c r="A40" s="5">
        <v>33</v>
      </c>
      <c r="B40" s="10" t="s">
        <v>4</v>
      </c>
      <c r="C40" s="4" t="s">
        <v>36</v>
      </c>
      <c r="D40" s="59">
        <v>420000</v>
      </c>
      <c r="E40" s="49">
        <v>0</v>
      </c>
      <c r="F40" s="38">
        <v>104</v>
      </c>
      <c r="G40" s="38">
        <v>103</v>
      </c>
      <c r="H40" s="41">
        <v>103</v>
      </c>
      <c r="I40" s="41">
        <v>101</v>
      </c>
      <c r="J40" s="58">
        <v>99</v>
      </c>
      <c r="K40" s="58">
        <f t="shared" si="1"/>
        <v>255000</v>
      </c>
      <c r="L40" s="58">
        <f t="shared" si="2"/>
        <v>148500</v>
      </c>
      <c r="M40" s="58">
        <f t="shared" si="0"/>
        <v>16500</v>
      </c>
      <c r="N40" s="83"/>
    </row>
    <row r="41" spans="1:14" ht="18.75" customHeight="1">
      <c r="A41" s="3">
        <v>34</v>
      </c>
      <c r="B41" s="10" t="s">
        <v>4</v>
      </c>
      <c r="C41" s="4" t="s">
        <v>37</v>
      </c>
      <c r="D41" s="59">
        <v>208000</v>
      </c>
      <c r="E41" s="49">
        <v>500</v>
      </c>
      <c r="F41" s="38">
        <v>52</v>
      </c>
      <c r="G41" s="38">
        <v>51</v>
      </c>
      <c r="H41" s="41">
        <v>51</v>
      </c>
      <c r="I41" s="41">
        <v>51</v>
      </c>
      <c r="J41" s="58">
        <v>51</v>
      </c>
      <c r="K41" s="58">
        <f t="shared" si="1"/>
        <v>128000</v>
      </c>
      <c r="L41" s="58">
        <f t="shared" si="2"/>
        <v>76500</v>
      </c>
      <c r="M41" s="58">
        <f t="shared" si="0"/>
        <v>3000</v>
      </c>
      <c r="N41" s="83"/>
    </row>
    <row r="42" spans="1:14" ht="18.75" customHeight="1">
      <c r="A42" s="5">
        <v>35</v>
      </c>
      <c r="B42" s="10" t="s">
        <v>4</v>
      </c>
      <c r="C42" s="4" t="s">
        <v>38</v>
      </c>
      <c r="D42" s="59">
        <v>564000</v>
      </c>
      <c r="E42" s="49">
        <v>0</v>
      </c>
      <c r="F42" s="38">
        <v>142</v>
      </c>
      <c r="G42" s="38">
        <v>141</v>
      </c>
      <c r="H42" s="41">
        <v>141</v>
      </c>
      <c r="I42" s="41">
        <v>139</v>
      </c>
      <c r="J42" s="58">
        <v>139</v>
      </c>
      <c r="K42" s="58">
        <f t="shared" si="1"/>
        <v>351000</v>
      </c>
      <c r="L42" s="58">
        <f t="shared" si="2"/>
        <v>208500</v>
      </c>
      <c r="M42" s="58">
        <f t="shared" si="0"/>
        <v>4500</v>
      </c>
      <c r="N42" s="83"/>
    </row>
    <row r="43" spans="1:14" ht="18.75" customHeight="1">
      <c r="A43" s="3">
        <v>36</v>
      </c>
      <c r="B43" s="10" t="s">
        <v>4</v>
      </c>
      <c r="C43" s="4" t="s">
        <v>39</v>
      </c>
      <c r="D43" s="59">
        <v>296000</v>
      </c>
      <c r="E43" s="49">
        <v>0</v>
      </c>
      <c r="F43" s="38">
        <v>74</v>
      </c>
      <c r="G43" s="38">
        <v>73</v>
      </c>
      <c r="H43" s="41">
        <v>73</v>
      </c>
      <c r="I43" s="41">
        <v>73</v>
      </c>
      <c r="J43" s="58">
        <v>73</v>
      </c>
      <c r="K43" s="58">
        <f t="shared" si="1"/>
        <v>183000</v>
      </c>
      <c r="L43" s="58">
        <f t="shared" si="2"/>
        <v>109500</v>
      </c>
      <c r="M43" s="58">
        <f t="shared" si="0"/>
        <v>3500</v>
      </c>
      <c r="N43" s="83"/>
    </row>
    <row r="44" spans="1:14" ht="18.75" customHeight="1">
      <c r="A44" s="5">
        <v>37</v>
      </c>
      <c r="B44" s="10" t="s">
        <v>4</v>
      </c>
      <c r="C44" s="4" t="s">
        <v>40</v>
      </c>
      <c r="D44" s="59">
        <v>896000</v>
      </c>
      <c r="E44" s="49">
        <v>0</v>
      </c>
      <c r="F44" s="38">
        <v>223</v>
      </c>
      <c r="G44" s="38">
        <v>223</v>
      </c>
      <c r="H44" s="41">
        <v>223</v>
      </c>
      <c r="I44" s="41">
        <v>223</v>
      </c>
      <c r="J44" s="58">
        <v>223</v>
      </c>
      <c r="K44" s="58">
        <f t="shared" si="1"/>
        <v>557500</v>
      </c>
      <c r="L44" s="58">
        <f t="shared" si="2"/>
        <v>334500</v>
      </c>
      <c r="M44" s="58">
        <f t="shared" si="0"/>
        <v>4000</v>
      </c>
      <c r="N44" s="83"/>
    </row>
    <row r="45" spans="1:14" ht="18.75" customHeight="1">
      <c r="A45" s="20">
        <v>38</v>
      </c>
      <c r="B45" s="20" t="s">
        <v>4</v>
      </c>
      <c r="C45" s="21" t="s">
        <v>41</v>
      </c>
      <c r="D45" s="64">
        <v>868000</v>
      </c>
      <c r="E45" s="50">
        <v>0</v>
      </c>
      <c r="F45" s="39">
        <v>216</v>
      </c>
      <c r="G45" s="39">
        <v>215</v>
      </c>
      <c r="H45" s="42">
        <v>215</v>
      </c>
      <c r="I45" s="42">
        <v>213</v>
      </c>
      <c r="J45" s="68">
        <v>212</v>
      </c>
      <c r="K45" s="68">
        <f t="shared" si="1"/>
        <v>535500</v>
      </c>
      <c r="L45" s="68">
        <f t="shared" si="2"/>
        <v>318000</v>
      </c>
      <c r="M45" s="68">
        <f t="shared" si="0"/>
        <v>14500</v>
      </c>
      <c r="N45" s="84"/>
    </row>
    <row r="46" spans="1:14" ht="18.75" customHeight="1">
      <c r="A46" s="27">
        <v>39</v>
      </c>
      <c r="B46" s="33" t="s">
        <v>9</v>
      </c>
      <c r="C46" s="24" t="s">
        <v>44</v>
      </c>
      <c r="D46" s="62">
        <v>972000</v>
      </c>
      <c r="E46" s="48">
        <v>0</v>
      </c>
      <c r="F46" s="37">
        <v>243</v>
      </c>
      <c r="G46" s="37">
        <v>243</v>
      </c>
      <c r="H46" s="40">
        <v>242</v>
      </c>
      <c r="I46" s="40">
        <v>242</v>
      </c>
      <c r="J46" s="66">
        <v>242</v>
      </c>
      <c r="K46" s="66">
        <f t="shared" si="1"/>
        <v>606000</v>
      </c>
      <c r="L46" s="66">
        <f t="shared" si="2"/>
        <v>363000</v>
      </c>
      <c r="M46" s="66">
        <f t="shared" si="0"/>
        <v>3000</v>
      </c>
      <c r="N46" s="82"/>
    </row>
    <row r="47" spans="1:14" ht="18.75" customHeight="1">
      <c r="A47" s="3">
        <v>40</v>
      </c>
      <c r="B47" s="10" t="s">
        <v>9</v>
      </c>
      <c r="C47" s="4" t="s">
        <v>45</v>
      </c>
      <c r="D47" s="59">
        <v>692000</v>
      </c>
      <c r="E47" s="49">
        <v>0</v>
      </c>
      <c r="F47" s="38">
        <v>172</v>
      </c>
      <c r="G47" s="38">
        <v>170</v>
      </c>
      <c r="H47" s="41">
        <v>170</v>
      </c>
      <c r="I47" s="41">
        <v>169</v>
      </c>
      <c r="J47" s="58">
        <v>169</v>
      </c>
      <c r="K47" s="58">
        <f t="shared" si="1"/>
        <v>425000</v>
      </c>
      <c r="L47" s="58">
        <f t="shared" si="2"/>
        <v>253500</v>
      </c>
      <c r="M47" s="58">
        <f t="shared" si="0"/>
        <v>13500</v>
      </c>
      <c r="N47" s="83"/>
    </row>
    <row r="48" spans="1:14" ht="18.75" customHeight="1">
      <c r="A48" s="5">
        <v>41</v>
      </c>
      <c r="B48" s="10" t="s">
        <v>9</v>
      </c>
      <c r="C48" s="4" t="s">
        <v>46</v>
      </c>
      <c r="D48" s="59">
        <v>288000</v>
      </c>
      <c r="E48" s="49">
        <v>0</v>
      </c>
      <c r="F48" s="38">
        <v>76</v>
      </c>
      <c r="G48" s="38">
        <v>76</v>
      </c>
      <c r="H48" s="41">
        <v>76</v>
      </c>
      <c r="I48" s="41">
        <v>76</v>
      </c>
      <c r="J48" s="58">
        <v>75</v>
      </c>
      <c r="K48" s="58">
        <f t="shared" si="1"/>
        <v>189500</v>
      </c>
      <c r="L48" s="58">
        <f t="shared" si="2"/>
        <v>112500</v>
      </c>
      <c r="M48" s="58">
        <f t="shared" si="0"/>
        <v>-14000</v>
      </c>
      <c r="N48" s="83">
        <v>14000</v>
      </c>
    </row>
    <row r="49" spans="1:14" ht="18.75" customHeight="1">
      <c r="A49" s="3">
        <v>42</v>
      </c>
      <c r="B49" s="10" t="s">
        <v>9</v>
      </c>
      <c r="C49" s="4" t="s">
        <v>47</v>
      </c>
      <c r="D49" s="59">
        <v>488000</v>
      </c>
      <c r="E49" s="49">
        <v>0</v>
      </c>
      <c r="F49" s="38">
        <v>127</v>
      </c>
      <c r="G49" s="38">
        <v>127</v>
      </c>
      <c r="H49" s="41">
        <v>127</v>
      </c>
      <c r="I49" s="41">
        <v>127</v>
      </c>
      <c r="J49" s="58">
        <v>127</v>
      </c>
      <c r="K49" s="58">
        <f t="shared" si="1"/>
        <v>317500</v>
      </c>
      <c r="L49" s="58">
        <f t="shared" si="2"/>
        <v>190500</v>
      </c>
      <c r="M49" s="58">
        <f t="shared" si="0"/>
        <v>-20000</v>
      </c>
      <c r="N49" s="83">
        <v>20000</v>
      </c>
    </row>
    <row r="50" spans="1:14" ht="18.75" customHeight="1">
      <c r="A50" s="5">
        <v>43</v>
      </c>
      <c r="B50" s="10" t="s">
        <v>9</v>
      </c>
      <c r="C50" s="4" t="s">
        <v>48</v>
      </c>
      <c r="D50" s="59">
        <v>464000</v>
      </c>
      <c r="E50" s="49">
        <v>0</v>
      </c>
      <c r="F50" s="38">
        <v>118</v>
      </c>
      <c r="G50" s="38">
        <v>118</v>
      </c>
      <c r="H50" s="41">
        <v>116</v>
      </c>
      <c r="I50" s="41">
        <v>116</v>
      </c>
      <c r="J50" s="58">
        <v>116</v>
      </c>
      <c r="K50" s="58">
        <f t="shared" si="1"/>
        <v>292000</v>
      </c>
      <c r="L50" s="58">
        <f t="shared" si="2"/>
        <v>174000</v>
      </c>
      <c r="M50" s="58">
        <f t="shared" si="0"/>
        <v>-2000</v>
      </c>
      <c r="N50" s="83">
        <v>2000</v>
      </c>
    </row>
    <row r="51" spans="1:14" ht="18.75" customHeight="1">
      <c r="A51" s="3">
        <v>44</v>
      </c>
      <c r="B51" s="10" t="s">
        <v>9</v>
      </c>
      <c r="C51" s="4" t="s">
        <v>49</v>
      </c>
      <c r="D51" s="59">
        <v>288000</v>
      </c>
      <c r="E51" s="49">
        <v>0</v>
      </c>
      <c r="F51" s="38">
        <v>75</v>
      </c>
      <c r="G51" s="38">
        <v>75</v>
      </c>
      <c r="H51" s="41">
        <v>74</v>
      </c>
      <c r="I51" s="41">
        <v>74</v>
      </c>
      <c r="J51" s="58">
        <v>74</v>
      </c>
      <c r="K51" s="58">
        <f t="shared" si="1"/>
        <v>186000</v>
      </c>
      <c r="L51" s="58">
        <f t="shared" si="2"/>
        <v>111000</v>
      </c>
      <c r="M51" s="58">
        <f t="shared" si="0"/>
        <v>-9000</v>
      </c>
      <c r="N51" s="83">
        <v>9000</v>
      </c>
    </row>
    <row r="52" spans="1:14" ht="18.75" customHeight="1">
      <c r="A52" s="5">
        <v>45</v>
      </c>
      <c r="B52" s="10" t="s">
        <v>9</v>
      </c>
      <c r="C52" s="4" t="s">
        <v>50</v>
      </c>
      <c r="D52" s="59">
        <v>228000</v>
      </c>
      <c r="E52" s="49">
        <v>0</v>
      </c>
      <c r="F52" s="38">
        <v>58</v>
      </c>
      <c r="G52" s="38">
        <v>58</v>
      </c>
      <c r="H52" s="41">
        <v>58</v>
      </c>
      <c r="I52" s="41">
        <v>57</v>
      </c>
      <c r="J52" s="58">
        <v>57</v>
      </c>
      <c r="K52" s="58">
        <f t="shared" si="1"/>
        <v>144000</v>
      </c>
      <c r="L52" s="58">
        <f t="shared" si="2"/>
        <v>85500</v>
      </c>
      <c r="M52" s="58">
        <f t="shared" si="0"/>
        <v>-1500</v>
      </c>
      <c r="N52" s="83">
        <v>1500</v>
      </c>
    </row>
    <row r="53" spans="1:14" ht="18.75" customHeight="1">
      <c r="A53" s="20">
        <v>46</v>
      </c>
      <c r="B53" s="20" t="s">
        <v>9</v>
      </c>
      <c r="C53" s="21" t="s">
        <v>51</v>
      </c>
      <c r="D53" s="64">
        <v>448000</v>
      </c>
      <c r="E53" s="50">
        <v>0</v>
      </c>
      <c r="F53" s="39">
        <v>115</v>
      </c>
      <c r="G53" s="39">
        <v>114</v>
      </c>
      <c r="H53" s="42">
        <v>113</v>
      </c>
      <c r="I53" s="42">
        <v>113</v>
      </c>
      <c r="J53" s="68">
        <v>113</v>
      </c>
      <c r="K53" s="68">
        <f t="shared" si="1"/>
        <v>284000</v>
      </c>
      <c r="L53" s="68">
        <f t="shared" si="2"/>
        <v>169500</v>
      </c>
      <c r="M53" s="68">
        <f t="shared" si="0"/>
        <v>-5500</v>
      </c>
      <c r="N53" s="84">
        <v>5500</v>
      </c>
    </row>
    <row r="54" spans="1:14" ht="18.75" customHeight="1">
      <c r="A54" s="27">
        <v>47</v>
      </c>
      <c r="B54" s="33" t="s">
        <v>10</v>
      </c>
      <c r="C54" s="24" t="s">
        <v>57</v>
      </c>
      <c r="D54" s="62">
        <v>588000</v>
      </c>
      <c r="E54" s="48">
        <v>0</v>
      </c>
      <c r="F54" s="37">
        <v>157</v>
      </c>
      <c r="G54" s="37">
        <v>156</v>
      </c>
      <c r="H54" s="40">
        <v>153</v>
      </c>
      <c r="I54" s="40">
        <v>153</v>
      </c>
      <c r="J54" s="66">
        <v>153</v>
      </c>
      <c r="K54" s="66">
        <f t="shared" si="1"/>
        <v>386000</v>
      </c>
      <c r="L54" s="66">
        <f t="shared" si="2"/>
        <v>229500</v>
      </c>
      <c r="M54" s="66">
        <f t="shared" si="0"/>
        <v>-27500</v>
      </c>
      <c r="N54" s="82">
        <v>27500</v>
      </c>
    </row>
    <row r="55" spans="1:14" ht="18.75" customHeight="1">
      <c r="A55" s="3">
        <v>48</v>
      </c>
      <c r="B55" s="10" t="s">
        <v>10</v>
      </c>
      <c r="C55" s="4" t="s">
        <v>58</v>
      </c>
      <c r="D55" s="59">
        <v>1084000</v>
      </c>
      <c r="E55" s="49">
        <v>0</v>
      </c>
      <c r="F55" s="38">
        <v>276</v>
      </c>
      <c r="G55" s="38">
        <v>273</v>
      </c>
      <c r="H55" s="41">
        <v>274</v>
      </c>
      <c r="I55" s="41">
        <v>271</v>
      </c>
      <c r="J55" s="58">
        <v>270</v>
      </c>
      <c r="K55" s="58">
        <f t="shared" si="1"/>
        <v>682000</v>
      </c>
      <c r="L55" s="58">
        <f t="shared" si="2"/>
        <v>405000</v>
      </c>
      <c r="M55" s="58">
        <f t="shared" si="0"/>
        <v>-3000</v>
      </c>
      <c r="N55" s="83">
        <v>3000</v>
      </c>
    </row>
    <row r="56" spans="1:14" ht="18.75" customHeight="1">
      <c r="A56" s="5">
        <v>49</v>
      </c>
      <c r="B56" s="10" t="s">
        <v>10</v>
      </c>
      <c r="C56" s="4" t="s">
        <v>59</v>
      </c>
      <c r="D56" s="59">
        <v>592000</v>
      </c>
      <c r="E56" s="49">
        <v>0</v>
      </c>
      <c r="F56" s="38">
        <v>149</v>
      </c>
      <c r="G56" s="38">
        <v>148</v>
      </c>
      <c r="H56" s="41">
        <v>147</v>
      </c>
      <c r="I56" s="41">
        <v>145</v>
      </c>
      <c r="J56" s="58">
        <v>144</v>
      </c>
      <c r="K56" s="58">
        <f t="shared" si="1"/>
        <v>366500</v>
      </c>
      <c r="L56" s="58">
        <f t="shared" si="2"/>
        <v>216000</v>
      </c>
      <c r="M56" s="58">
        <f t="shared" si="0"/>
        <v>9500</v>
      </c>
      <c r="N56" s="83"/>
    </row>
    <row r="57" spans="1:14" ht="18.75" customHeight="1">
      <c r="A57" s="3">
        <v>50</v>
      </c>
      <c r="B57" s="10" t="s">
        <v>10</v>
      </c>
      <c r="C57" s="4" t="s">
        <v>60</v>
      </c>
      <c r="D57" s="59">
        <v>748000</v>
      </c>
      <c r="E57" s="49">
        <v>0</v>
      </c>
      <c r="F57" s="38">
        <v>196</v>
      </c>
      <c r="G57" s="38">
        <v>196</v>
      </c>
      <c r="H57" s="41">
        <v>195</v>
      </c>
      <c r="I57" s="41">
        <v>194</v>
      </c>
      <c r="J57" s="58">
        <v>193</v>
      </c>
      <c r="K57" s="58">
        <f t="shared" si="1"/>
        <v>487000</v>
      </c>
      <c r="L57" s="58">
        <f t="shared" si="2"/>
        <v>289500</v>
      </c>
      <c r="M57" s="58">
        <f t="shared" si="0"/>
        <v>-28500</v>
      </c>
      <c r="N57" s="83">
        <v>28500</v>
      </c>
    </row>
    <row r="58" spans="1:14" ht="18.75" customHeight="1">
      <c r="A58" s="5">
        <v>51</v>
      </c>
      <c r="B58" s="10" t="s">
        <v>10</v>
      </c>
      <c r="C58" s="4" t="s">
        <v>61</v>
      </c>
      <c r="D58" s="59">
        <v>844000</v>
      </c>
      <c r="E58" s="49">
        <v>0</v>
      </c>
      <c r="F58" s="38">
        <v>211</v>
      </c>
      <c r="G58" s="38">
        <v>206</v>
      </c>
      <c r="H58" s="41">
        <v>205</v>
      </c>
      <c r="I58" s="41">
        <v>205</v>
      </c>
      <c r="J58" s="58">
        <v>205</v>
      </c>
      <c r="K58" s="58">
        <f t="shared" si="1"/>
        <v>516000</v>
      </c>
      <c r="L58" s="58">
        <f t="shared" si="2"/>
        <v>307500</v>
      </c>
      <c r="M58" s="58">
        <f t="shared" si="0"/>
        <v>20500</v>
      </c>
      <c r="N58" s="83"/>
    </row>
    <row r="59" spans="1:14" ht="18.75" customHeight="1">
      <c r="A59" s="20">
        <v>52</v>
      </c>
      <c r="B59" s="34" t="s">
        <v>10</v>
      </c>
      <c r="C59" s="21" t="s">
        <v>62</v>
      </c>
      <c r="D59" s="64">
        <v>824000</v>
      </c>
      <c r="E59" s="50">
        <v>0</v>
      </c>
      <c r="F59" s="39">
        <v>207</v>
      </c>
      <c r="G59" s="39">
        <v>207</v>
      </c>
      <c r="H59" s="42">
        <v>207</v>
      </c>
      <c r="I59" s="42">
        <v>206</v>
      </c>
      <c r="J59" s="68">
        <v>205</v>
      </c>
      <c r="K59" s="68">
        <f t="shared" si="1"/>
        <v>516000</v>
      </c>
      <c r="L59" s="68">
        <f t="shared" si="2"/>
        <v>307500</v>
      </c>
      <c r="M59" s="68">
        <f t="shared" si="0"/>
        <v>500</v>
      </c>
      <c r="N59" s="84"/>
    </row>
    <row r="60" spans="1:14" ht="18.75" customHeight="1">
      <c r="A60" s="27">
        <v>53</v>
      </c>
      <c r="B60" s="33" t="s">
        <v>8</v>
      </c>
      <c r="C60" s="24" t="s">
        <v>64</v>
      </c>
      <c r="D60" s="62">
        <v>728000</v>
      </c>
      <c r="E60" s="48">
        <v>0</v>
      </c>
      <c r="F60" s="37">
        <v>187</v>
      </c>
      <c r="G60" s="37">
        <v>187</v>
      </c>
      <c r="H60" s="40">
        <v>187</v>
      </c>
      <c r="I60" s="40">
        <v>185</v>
      </c>
      <c r="J60" s="66">
        <v>185</v>
      </c>
      <c r="K60" s="66">
        <f t="shared" si="1"/>
        <v>465500</v>
      </c>
      <c r="L60" s="66">
        <f t="shared" si="2"/>
        <v>277500</v>
      </c>
      <c r="M60" s="66">
        <f t="shared" si="0"/>
        <v>-15000</v>
      </c>
      <c r="N60" s="82">
        <v>15000</v>
      </c>
    </row>
    <row r="61" spans="1:14" ht="18.75" customHeight="1">
      <c r="A61" s="3">
        <v>54</v>
      </c>
      <c r="B61" s="10" t="s">
        <v>8</v>
      </c>
      <c r="C61" s="4" t="s">
        <v>65</v>
      </c>
      <c r="D61" s="59">
        <v>540000</v>
      </c>
      <c r="E61" s="49">
        <v>0</v>
      </c>
      <c r="F61" s="37">
        <v>135</v>
      </c>
      <c r="G61" s="37">
        <v>135</v>
      </c>
      <c r="H61" s="41">
        <v>134</v>
      </c>
      <c r="I61" s="41">
        <v>134</v>
      </c>
      <c r="J61" s="58">
        <v>134</v>
      </c>
      <c r="K61" s="58">
        <f t="shared" si="1"/>
        <v>336000</v>
      </c>
      <c r="L61" s="58">
        <f t="shared" si="2"/>
        <v>201000</v>
      </c>
      <c r="M61" s="58">
        <f t="shared" si="0"/>
        <v>3000</v>
      </c>
      <c r="N61" s="83"/>
    </row>
    <row r="62" spans="1:14" ht="18.75" customHeight="1">
      <c r="A62" s="5">
        <v>55</v>
      </c>
      <c r="B62" s="10" t="s">
        <v>8</v>
      </c>
      <c r="C62" s="4" t="s">
        <v>66</v>
      </c>
      <c r="D62" s="59">
        <v>448000</v>
      </c>
      <c r="E62" s="49">
        <v>0</v>
      </c>
      <c r="F62" s="37">
        <v>111</v>
      </c>
      <c r="G62" s="37">
        <v>111</v>
      </c>
      <c r="H62" s="41">
        <v>111</v>
      </c>
      <c r="I62" s="41">
        <v>111</v>
      </c>
      <c r="J62" s="58">
        <v>111</v>
      </c>
      <c r="K62" s="58">
        <f t="shared" si="1"/>
        <v>277500</v>
      </c>
      <c r="L62" s="58">
        <f t="shared" si="2"/>
        <v>166500</v>
      </c>
      <c r="M62" s="58">
        <f t="shared" si="0"/>
        <v>4000</v>
      </c>
      <c r="N62" s="83"/>
    </row>
    <row r="63" spans="1:14" ht="18.75" customHeight="1">
      <c r="A63" s="3">
        <v>56</v>
      </c>
      <c r="B63" s="10" t="s">
        <v>8</v>
      </c>
      <c r="C63" s="4" t="s">
        <v>67</v>
      </c>
      <c r="D63" s="59">
        <v>640000</v>
      </c>
      <c r="E63" s="49">
        <v>0</v>
      </c>
      <c r="F63" s="37">
        <v>167</v>
      </c>
      <c r="G63" s="37">
        <v>166</v>
      </c>
      <c r="H63" s="41">
        <v>166</v>
      </c>
      <c r="I63" s="41">
        <v>165</v>
      </c>
      <c r="J63" s="58">
        <v>164</v>
      </c>
      <c r="K63" s="58">
        <f t="shared" si="1"/>
        <v>414000</v>
      </c>
      <c r="L63" s="58">
        <f t="shared" si="2"/>
        <v>246000</v>
      </c>
      <c r="M63" s="58">
        <f t="shared" si="0"/>
        <v>-20000</v>
      </c>
      <c r="N63" s="83">
        <v>20000</v>
      </c>
    </row>
    <row r="64" spans="1:14" ht="18.75" customHeight="1">
      <c r="A64" s="5">
        <v>57</v>
      </c>
      <c r="B64" s="10" t="s">
        <v>8</v>
      </c>
      <c r="C64" s="4" t="s">
        <v>68</v>
      </c>
      <c r="D64" s="59">
        <v>1060000</v>
      </c>
      <c r="E64" s="49">
        <v>0</v>
      </c>
      <c r="F64" s="37">
        <v>277</v>
      </c>
      <c r="G64" s="37">
        <v>275</v>
      </c>
      <c r="H64" s="41">
        <v>275</v>
      </c>
      <c r="I64" s="41">
        <v>273</v>
      </c>
      <c r="J64" s="58">
        <v>271</v>
      </c>
      <c r="K64" s="58">
        <f t="shared" si="1"/>
        <v>685500</v>
      </c>
      <c r="L64" s="58">
        <f t="shared" si="2"/>
        <v>406500</v>
      </c>
      <c r="M64" s="58">
        <f t="shared" si="0"/>
        <v>-32000</v>
      </c>
      <c r="N64" s="83">
        <v>32000</v>
      </c>
    </row>
    <row r="65" spans="1:14" ht="18.75" customHeight="1">
      <c r="A65" s="3">
        <v>58</v>
      </c>
      <c r="B65" s="10" t="s">
        <v>8</v>
      </c>
      <c r="C65" s="4" t="s">
        <v>69</v>
      </c>
      <c r="D65" s="59">
        <v>564000</v>
      </c>
      <c r="E65" s="49">
        <v>0</v>
      </c>
      <c r="F65" s="37">
        <v>141</v>
      </c>
      <c r="G65" s="37">
        <v>140</v>
      </c>
      <c r="H65" s="41">
        <v>140</v>
      </c>
      <c r="I65" s="41">
        <v>140</v>
      </c>
      <c r="J65" s="58">
        <v>139</v>
      </c>
      <c r="K65" s="58">
        <f t="shared" si="1"/>
        <v>350000</v>
      </c>
      <c r="L65" s="58">
        <f t="shared" si="2"/>
        <v>208500</v>
      </c>
      <c r="M65" s="58">
        <f t="shared" si="0"/>
        <v>5500</v>
      </c>
      <c r="N65" s="83"/>
    </row>
    <row r="66" spans="1:14" ht="18.75" customHeight="1">
      <c r="A66" s="22">
        <v>59</v>
      </c>
      <c r="B66" s="34" t="s">
        <v>8</v>
      </c>
      <c r="C66" s="21" t="s">
        <v>70</v>
      </c>
      <c r="D66" s="64">
        <v>796000</v>
      </c>
      <c r="E66" s="50">
        <v>0</v>
      </c>
      <c r="F66" s="43">
        <v>205</v>
      </c>
      <c r="G66" s="43">
        <v>205</v>
      </c>
      <c r="H66" s="42">
        <v>205</v>
      </c>
      <c r="I66" s="42">
        <v>203</v>
      </c>
      <c r="J66" s="68">
        <v>202</v>
      </c>
      <c r="K66" s="68">
        <f t="shared" si="1"/>
        <v>510000</v>
      </c>
      <c r="L66" s="68">
        <f t="shared" si="2"/>
        <v>303000</v>
      </c>
      <c r="M66" s="68">
        <f t="shared" si="0"/>
        <v>-17000</v>
      </c>
      <c r="N66" s="84">
        <v>17000</v>
      </c>
    </row>
    <row r="67" spans="1:14" ht="21" customHeight="1">
      <c r="A67" s="2">
        <v>60</v>
      </c>
      <c r="B67" s="33" t="s">
        <v>7</v>
      </c>
      <c r="C67" s="24" t="s">
        <v>73</v>
      </c>
      <c r="D67" s="62">
        <v>376000</v>
      </c>
      <c r="E67" s="48">
        <v>0</v>
      </c>
      <c r="F67" s="37">
        <v>101</v>
      </c>
      <c r="G67" s="37">
        <v>100</v>
      </c>
      <c r="H67" s="40">
        <v>99</v>
      </c>
      <c r="I67" s="40">
        <v>99</v>
      </c>
      <c r="J67" s="66">
        <v>99</v>
      </c>
      <c r="K67" s="66">
        <f t="shared" si="1"/>
        <v>249000</v>
      </c>
      <c r="L67" s="66">
        <f t="shared" si="2"/>
        <v>148500</v>
      </c>
      <c r="M67" s="66">
        <f t="shared" si="0"/>
        <v>-21500</v>
      </c>
      <c r="N67" s="82">
        <v>21500</v>
      </c>
    </row>
    <row r="68" spans="1:14" ht="21" customHeight="1">
      <c r="A68" s="5">
        <v>61</v>
      </c>
      <c r="B68" s="10" t="s">
        <v>7</v>
      </c>
      <c r="C68" s="4" t="s">
        <v>74</v>
      </c>
      <c r="D68" s="59">
        <v>796000</v>
      </c>
      <c r="E68" s="49">
        <v>0</v>
      </c>
      <c r="F68" s="38">
        <v>202</v>
      </c>
      <c r="G68" s="38">
        <v>202</v>
      </c>
      <c r="H68" s="41">
        <v>201</v>
      </c>
      <c r="I68" s="41">
        <v>201</v>
      </c>
      <c r="J68" s="58">
        <v>201</v>
      </c>
      <c r="K68" s="58">
        <f t="shared" si="1"/>
        <v>503500</v>
      </c>
      <c r="L68" s="58">
        <f t="shared" si="2"/>
        <v>301500</v>
      </c>
      <c r="M68" s="58">
        <f t="shared" si="0"/>
        <v>-9000</v>
      </c>
      <c r="N68" s="83">
        <v>9000</v>
      </c>
    </row>
    <row r="69" spans="1:14" ht="21" customHeight="1">
      <c r="A69" s="3">
        <v>62</v>
      </c>
      <c r="B69" s="10" t="s">
        <v>7</v>
      </c>
      <c r="C69" s="4" t="s">
        <v>75</v>
      </c>
      <c r="D69" s="59">
        <v>528000</v>
      </c>
      <c r="E69" s="49">
        <v>0</v>
      </c>
      <c r="F69" s="38">
        <v>136</v>
      </c>
      <c r="G69" s="38">
        <v>136</v>
      </c>
      <c r="H69" s="41">
        <v>136</v>
      </c>
      <c r="I69" s="41">
        <v>136</v>
      </c>
      <c r="J69" s="58">
        <v>135</v>
      </c>
      <c r="K69" s="58">
        <f t="shared" si="1"/>
        <v>339500</v>
      </c>
      <c r="L69" s="58">
        <f t="shared" si="2"/>
        <v>202500</v>
      </c>
      <c r="M69" s="58">
        <f t="shared" si="0"/>
        <v>-14000</v>
      </c>
      <c r="N69" s="83">
        <v>14000</v>
      </c>
    </row>
    <row r="70" spans="1:14" ht="21" customHeight="1">
      <c r="A70" s="5">
        <v>63</v>
      </c>
      <c r="B70" s="10" t="s">
        <v>7</v>
      </c>
      <c r="C70" s="4" t="s">
        <v>76</v>
      </c>
      <c r="D70" s="59">
        <v>416000</v>
      </c>
      <c r="E70" s="49">
        <v>0</v>
      </c>
      <c r="F70" s="38">
        <v>107</v>
      </c>
      <c r="G70" s="38">
        <v>107</v>
      </c>
      <c r="H70" s="41">
        <v>107</v>
      </c>
      <c r="I70" s="41">
        <v>107</v>
      </c>
      <c r="J70" s="58">
        <v>106</v>
      </c>
      <c r="K70" s="58">
        <f t="shared" si="1"/>
        <v>267000</v>
      </c>
      <c r="L70" s="58">
        <f t="shared" si="2"/>
        <v>159000</v>
      </c>
      <c r="M70" s="58">
        <f t="shared" si="0"/>
        <v>-10000</v>
      </c>
      <c r="N70" s="83">
        <v>10000</v>
      </c>
    </row>
    <row r="71" spans="1:14" ht="21" customHeight="1">
      <c r="A71" s="3">
        <v>64</v>
      </c>
      <c r="B71" s="10" t="s">
        <v>7</v>
      </c>
      <c r="C71" s="4" t="s">
        <v>77</v>
      </c>
      <c r="D71" s="59">
        <v>392000</v>
      </c>
      <c r="E71" s="49">
        <v>0</v>
      </c>
      <c r="F71" s="38">
        <v>106</v>
      </c>
      <c r="G71" s="38">
        <v>106</v>
      </c>
      <c r="H71" s="41">
        <v>106</v>
      </c>
      <c r="I71" s="41">
        <v>106</v>
      </c>
      <c r="J71" s="58">
        <v>105</v>
      </c>
      <c r="K71" s="58">
        <f t="shared" si="1"/>
        <v>264500</v>
      </c>
      <c r="L71" s="58">
        <f t="shared" si="2"/>
        <v>157500</v>
      </c>
      <c r="M71" s="58">
        <f t="shared" si="0"/>
        <v>-30000</v>
      </c>
      <c r="N71" s="83">
        <v>30000</v>
      </c>
    </row>
    <row r="72" spans="1:14" ht="21" customHeight="1">
      <c r="A72" s="5">
        <v>65</v>
      </c>
      <c r="B72" s="10" t="s">
        <v>7</v>
      </c>
      <c r="C72" s="4" t="s">
        <v>78</v>
      </c>
      <c r="D72" s="59">
        <v>764000</v>
      </c>
      <c r="E72" s="49">
        <v>0</v>
      </c>
      <c r="F72" s="38">
        <v>197</v>
      </c>
      <c r="G72" s="38">
        <v>197</v>
      </c>
      <c r="H72" s="41">
        <v>197</v>
      </c>
      <c r="I72" s="41">
        <v>196</v>
      </c>
      <c r="J72" s="58">
        <v>195</v>
      </c>
      <c r="K72" s="58">
        <f t="shared" si="1"/>
        <v>491000</v>
      </c>
      <c r="L72" s="58">
        <f t="shared" si="2"/>
        <v>292500</v>
      </c>
      <c r="M72" s="58">
        <f t="shared" si="0"/>
        <v>-19500</v>
      </c>
      <c r="N72" s="83">
        <v>19500</v>
      </c>
    </row>
    <row r="73" spans="1:14" ht="21" customHeight="1">
      <c r="A73" s="20">
        <v>66</v>
      </c>
      <c r="B73" s="34" t="s">
        <v>7</v>
      </c>
      <c r="C73" s="21" t="s">
        <v>79</v>
      </c>
      <c r="D73" s="64">
        <v>1176000</v>
      </c>
      <c r="E73" s="50">
        <v>0</v>
      </c>
      <c r="F73" s="39">
        <v>290</v>
      </c>
      <c r="G73" s="39">
        <v>290</v>
      </c>
      <c r="H73" s="42">
        <v>289</v>
      </c>
      <c r="I73" s="42">
        <v>288</v>
      </c>
      <c r="J73" s="68">
        <v>288</v>
      </c>
      <c r="K73" s="68">
        <f t="shared" si="1"/>
        <v>722500</v>
      </c>
      <c r="L73" s="68">
        <f aca="true" t="shared" si="3" ref="L73:L90">SUM(J73*500*3)</f>
        <v>432000</v>
      </c>
      <c r="M73" s="68">
        <f aca="true" t="shared" si="4" ref="M73:M90">SUM(D73-E73-K73-L73)</f>
        <v>21500</v>
      </c>
      <c r="N73" s="84"/>
    </row>
    <row r="74" spans="1:14" ht="21" customHeight="1">
      <c r="A74" s="27">
        <v>67</v>
      </c>
      <c r="B74" s="33" t="s">
        <v>5</v>
      </c>
      <c r="C74" s="24" t="s">
        <v>81</v>
      </c>
      <c r="D74" s="62">
        <v>780000</v>
      </c>
      <c r="E74" s="48">
        <v>0</v>
      </c>
      <c r="F74" s="37">
        <v>196</v>
      </c>
      <c r="G74" s="37">
        <v>194</v>
      </c>
      <c r="H74" s="40">
        <v>193</v>
      </c>
      <c r="I74" s="40">
        <v>192</v>
      </c>
      <c r="J74" s="66">
        <v>191</v>
      </c>
      <c r="K74" s="66">
        <f aca="true" t="shared" si="5" ref="K74:K89">SUM(F74:J74)*500</f>
        <v>483000</v>
      </c>
      <c r="L74" s="66">
        <f t="shared" si="3"/>
        <v>286500</v>
      </c>
      <c r="M74" s="66">
        <f t="shared" si="4"/>
        <v>10500</v>
      </c>
      <c r="N74" s="82"/>
    </row>
    <row r="75" spans="1:14" ht="21" customHeight="1">
      <c r="A75" s="3">
        <v>68</v>
      </c>
      <c r="B75" s="10" t="s">
        <v>5</v>
      </c>
      <c r="C75" s="4" t="s">
        <v>82</v>
      </c>
      <c r="D75" s="59">
        <v>1276000</v>
      </c>
      <c r="E75" s="49">
        <v>0</v>
      </c>
      <c r="F75" s="38">
        <v>324</v>
      </c>
      <c r="G75" s="38">
        <v>321</v>
      </c>
      <c r="H75" s="41">
        <v>320</v>
      </c>
      <c r="I75" s="41">
        <v>319</v>
      </c>
      <c r="J75" s="58">
        <v>316</v>
      </c>
      <c r="K75" s="58">
        <f t="shared" si="5"/>
        <v>800000</v>
      </c>
      <c r="L75" s="58">
        <f t="shared" si="3"/>
        <v>474000</v>
      </c>
      <c r="M75" s="58">
        <f t="shared" si="4"/>
        <v>2000</v>
      </c>
      <c r="N75" s="83"/>
    </row>
    <row r="76" spans="1:14" ht="21" customHeight="1">
      <c r="A76" s="5">
        <v>69</v>
      </c>
      <c r="B76" s="10" t="s">
        <v>5</v>
      </c>
      <c r="C76" s="4" t="s">
        <v>83</v>
      </c>
      <c r="D76" s="59">
        <v>508000</v>
      </c>
      <c r="E76" s="49">
        <v>0</v>
      </c>
      <c r="F76" s="38">
        <v>133</v>
      </c>
      <c r="G76" s="38">
        <v>133</v>
      </c>
      <c r="H76" s="41">
        <v>132</v>
      </c>
      <c r="I76" s="41">
        <v>131</v>
      </c>
      <c r="J76" s="58">
        <v>130</v>
      </c>
      <c r="K76" s="58">
        <f t="shared" si="5"/>
        <v>329500</v>
      </c>
      <c r="L76" s="58">
        <f t="shared" si="3"/>
        <v>195000</v>
      </c>
      <c r="M76" s="58">
        <f t="shared" si="4"/>
        <v>-16500</v>
      </c>
      <c r="N76" s="83">
        <v>16500</v>
      </c>
    </row>
    <row r="77" spans="1:14" ht="21" customHeight="1">
      <c r="A77" s="3">
        <v>70</v>
      </c>
      <c r="B77" s="10" t="s">
        <v>5</v>
      </c>
      <c r="C77" s="4" t="s">
        <v>84</v>
      </c>
      <c r="D77" s="59">
        <v>596000</v>
      </c>
      <c r="E77" s="49">
        <v>0</v>
      </c>
      <c r="F77" s="38">
        <v>156</v>
      </c>
      <c r="G77" s="38">
        <v>156</v>
      </c>
      <c r="H77" s="41">
        <v>156</v>
      </c>
      <c r="I77" s="41">
        <v>156</v>
      </c>
      <c r="J77" s="58">
        <v>154</v>
      </c>
      <c r="K77" s="58">
        <f t="shared" si="5"/>
        <v>389000</v>
      </c>
      <c r="L77" s="58">
        <f t="shared" si="3"/>
        <v>231000</v>
      </c>
      <c r="M77" s="58">
        <f t="shared" si="4"/>
        <v>-24000</v>
      </c>
      <c r="N77" s="83">
        <v>24000</v>
      </c>
    </row>
    <row r="78" spans="1:14" ht="21" customHeight="1">
      <c r="A78" s="5">
        <v>71</v>
      </c>
      <c r="B78" s="10" t="s">
        <v>5</v>
      </c>
      <c r="C78" s="4" t="s">
        <v>85</v>
      </c>
      <c r="D78" s="59">
        <v>612000</v>
      </c>
      <c r="E78" s="49">
        <v>0</v>
      </c>
      <c r="F78" s="38">
        <v>159</v>
      </c>
      <c r="G78" s="38">
        <v>157</v>
      </c>
      <c r="H78" s="41">
        <v>157</v>
      </c>
      <c r="I78" s="41">
        <v>155</v>
      </c>
      <c r="J78" s="58">
        <v>155</v>
      </c>
      <c r="K78" s="58">
        <f t="shared" si="5"/>
        <v>391500</v>
      </c>
      <c r="L78" s="58">
        <f t="shared" si="3"/>
        <v>232500</v>
      </c>
      <c r="M78" s="58">
        <f t="shared" si="4"/>
        <v>-12000</v>
      </c>
      <c r="N78" s="83">
        <v>12000</v>
      </c>
    </row>
    <row r="79" spans="1:14" ht="21" customHeight="1">
      <c r="A79" s="3">
        <v>72</v>
      </c>
      <c r="B79" s="10" t="s">
        <v>5</v>
      </c>
      <c r="C79" s="4" t="s">
        <v>86</v>
      </c>
      <c r="D79" s="59">
        <v>620000</v>
      </c>
      <c r="E79" s="49">
        <v>0</v>
      </c>
      <c r="F79" s="38">
        <v>159</v>
      </c>
      <c r="G79" s="38">
        <v>158</v>
      </c>
      <c r="H79" s="41">
        <v>158</v>
      </c>
      <c r="I79" s="41">
        <v>156</v>
      </c>
      <c r="J79" s="58">
        <v>155</v>
      </c>
      <c r="K79" s="58">
        <f t="shared" si="5"/>
        <v>393000</v>
      </c>
      <c r="L79" s="58">
        <f t="shared" si="3"/>
        <v>232500</v>
      </c>
      <c r="M79" s="58">
        <f t="shared" si="4"/>
        <v>-5500</v>
      </c>
      <c r="N79" s="83">
        <v>5500</v>
      </c>
    </row>
    <row r="80" spans="1:14" ht="21" customHeight="1">
      <c r="A80" s="5">
        <v>73</v>
      </c>
      <c r="B80" s="10" t="s">
        <v>5</v>
      </c>
      <c r="C80" s="4" t="s">
        <v>87</v>
      </c>
      <c r="D80" s="59">
        <v>492000</v>
      </c>
      <c r="E80" s="49">
        <v>0</v>
      </c>
      <c r="F80" s="38">
        <v>126</v>
      </c>
      <c r="G80" s="38">
        <v>126</v>
      </c>
      <c r="H80" s="41">
        <v>126</v>
      </c>
      <c r="I80" s="41">
        <v>126</v>
      </c>
      <c r="J80" s="58">
        <v>126</v>
      </c>
      <c r="K80" s="58">
        <f t="shared" si="5"/>
        <v>315000</v>
      </c>
      <c r="L80" s="58">
        <f t="shared" si="3"/>
        <v>189000</v>
      </c>
      <c r="M80" s="58">
        <f t="shared" si="4"/>
        <v>-12000</v>
      </c>
      <c r="N80" s="83">
        <v>12000</v>
      </c>
    </row>
    <row r="81" spans="1:14" ht="21" customHeight="1">
      <c r="A81" s="3">
        <v>74</v>
      </c>
      <c r="B81" s="10" t="s">
        <v>5</v>
      </c>
      <c r="C81" s="4" t="s">
        <v>88</v>
      </c>
      <c r="D81" s="59">
        <v>1788000</v>
      </c>
      <c r="E81" s="49">
        <v>0</v>
      </c>
      <c r="F81" s="38">
        <v>446</v>
      </c>
      <c r="G81" s="38">
        <v>443</v>
      </c>
      <c r="H81" s="41">
        <v>442</v>
      </c>
      <c r="I81" s="41">
        <v>438</v>
      </c>
      <c r="J81" s="58">
        <v>437</v>
      </c>
      <c r="K81" s="58">
        <f t="shared" si="5"/>
        <v>1103000</v>
      </c>
      <c r="L81" s="58">
        <f t="shared" si="3"/>
        <v>655500</v>
      </c>
      <c r="M81" s="58">
        <f t="shared" si="4"/>
        <v>29500</v>
      </c>
      <c r="N81" s="83"/>
    </row>
    <row r="82" spans="1:14" ht="21" customHeight="1">
      <c r="A82" s="5">
        <v>75</v>
      </c>
      <c r="B82" s="10" t="s">
        <v>5</v>
      </c>
      <c r="C82" s="4" t="s">
        <v>89</v>
      </c>
      <c r="D82" s="59">
        <v>1176000</v>
      </c>
      <c r="E82" s="49">
        <v>0</v>
      </c>
      <c r="F82" s="38">
        <v>299</v>
      </c>
      <c r="G82" s="38">
        <v>299</v>
      </c>
      <c r="H82" s="41">
        <v>299</v>
      </c>
      <c r="I82" s="41">
        <v>294</v>
      </c>
      <c r="J82" s="58">
        <v>294</v>
      </c>
      <c r="K82" s="58">
        <f t="shared" si="5"/>
        <v>742500</v>
      </c>
      <c r="L82" s="58">
        <f t="shared" si="3"/>
        <v>441000</v>
      </c>
      <c r="M82" s="58">
        <f t="shared" si="4"/>
        <v>-7500</v>
      </c>
      <c r="N82" s="83">
        <v>7500</v>
      </c>
    </row>
    <row r="83" spans="1:14" ht="21" customHeight="1">
      <c r="A83" s="3">
        <v>76</v>
      </c>
      <c r="B83" s="10" t="s">
        <v>5</v>
      </c>
      <c r="C83" s="4" t="s">
        <v>90</v>
      </c>
      <c r="D83" s="59">
        <v>544000</v>
      </c>
      <c r="E83" s="49">
        <v>0</v>
      </c>
      <c r="F83" s="38">
        <v>137</v>
      </c>
      <c r="G83" s="38">
        <v>136</v>
      </c>
      <c r="H83" s="41">
        <v>135</v>
      </c>
      <c r="I83" s="41">
        <v>135</v>
      </c>
      <c r="J83" s="58">
        <v>135</v>
      </c>
      <c r="K83" s="58">
        <f t="shared" si="5"/>
        <v>339000</v>
      </c>
      <c r="L83" s="58">
        <f t="shared" si="3"/>
        <v>202500</v>
      </c>
      <c r="M83" s="58">
        <f t="shared" si="4"/>
        <v>2500</v>
      </c>
      <c r="N83" s="83"/>
    </row>
    <row r="84" spans="1:14" ht="21" customHeight="1">
      <c r="A84" s="5">
        <v>77</v>
      </c>
      <c r="B84" s="10" t="s">
        <v>5</v>
      </c>
      <c r="C84" s="4" t="s">
        <v>91</v>
      </c>
      <c r="D84" s="59">
        <v>288000</v>
      </c>
      <c r="E84" s="49">
        <v>0</v>
      </c>
      <c r="F84" s="38">
        <v>77</v>
      </c>
      <c r="G84" s="38">
        <v>76</v>
      </c>
      <c r="H84" s="41">
        <v>76</v>
      </c>
      <c r="I84" s="41">
        <v>74</v>
      </c>
      <c r="J84" s="58">
        <v>73</v>
      </c>
      <c r="K84" s="58">
        <f t="shared" si="5"/>
        <v>188000</v>
      </c>
      <c r="L84" s="58">
        <f t="shared" si="3"/>
        <v>109500</v>
      </c>
      <c r="M84" s="58">
        <f t="shared" si="4"/>
        <v>-9500</v>
      </c>
      <c r="N84" s="83">
        <v>9500</v>
      </c>
    </row>
    <row r="85" spans="1:14" ht="21" customHeight="1">
      <c r="A85" s="20">
        <v>78</v>
      </c>
      <c r="B85" s="20" t="s">
        <v>5</v>
      </c>
      <c r="C85" s="21" t="s">
        <v>92</v>
      </c>
      <c r="D85" s="64">
        <v>1428000</v>
      </c>
      <c r="E85" s="50">
        <v>0</v>
      </c>
      <c r="F85" s="39">
        <v>370</v>
      </c>
      <c r="G85" s="39">
        <v>370</v>
      </c>
      <c r="H85" s="42">
        <v>367</v>
      </c>
      <c r="I85" s="42">
        <v>366</v>
      </c>
      <c r="J85" s="68">
        <v>365</v>
      </c>
      <c r="K85" s="68">
        <f t="shared" si="5"/>
        <v>919000</v>
      </c>
      <c r="L85" s="68">
        <f t="shared" si="3"/>
        <v>547500</v>
      </c>
      <c r="M85" s="68">
        <f t="shared" si="4"/>
        <v>-38500</v>
      </c>
      <c r="N85" s="84">
        <v>38500</v>
      </c>
    </row>
    <row r="86" spans="1:14" ht="21" customHeight="1">
      <c r="A86" s="27">
        <v>79</v>
      </c>
      <c r="B86" s="33" t="s">
        <v>3</v>
      </c>
      <c r="C86" s="24" t="s">
        <v>94</v>
      </c>
      <c r="D86" s="62">
        <v>764000</v>
      </c>
      <c r="E86" s="48">
        <v>0</v>
      </c>
      <c r="F86" s="37">
        <v>191</v>
      </c>
      <c r="G86" s="37">
        <v>189</v>
      </c>
      <c r="H86" s="37">
        <v>187</v>
      </c>
      <c r="I86" s="37">
        <v>186</v>
      </c>
      <c r="J86" s="73">
        <v>185</v>
      </c>
      <c r="K86" s="66">
        <f t="shared" si="5"/>
        <v>469000</v>
      </c>
      <c r="L86" s="66">
        <f t="shared" si="3"/>
        <v>277500</v>
      </c>
      <c r="M86" s="66">
        <f t="shared" si="4"/>
        <v>17500</v>
      </c>
      <c r="N86" s="82"/>
    </row>
    <row r="87" spans="1:14" ht="21" customHeight="1">
      <c r="A87" s="3">
        <v>80</v>
      </c>
      <c r="B87" s="10" t="s">
        <v>3</v>
      </c>
      <c r="C87" s="4" t="s">
        <v>95</v>
      </c>
      <c r="D87" s="59">
        <v>340000</v>
      </c>
      <c r="E87" s="49">
        <v>0</v>
      </c>
      <c r="F87" s="38">
        <v>83</v>
      </c>
      <c r="G87" s="38">
        <v>83</v>
      </c>
      <c r="H87" s="38">
        <v>82</v>
      </c>
      <c r="I87" s="38">
        <v>82</v>
      </c>
      <c r="J87" s="74">
        <v>82</v>
      </c>
      <c r="K87" s="58">
        <f t="shared" si="5"/>
        <v>206000</v>
      </c>
      <c r="L87" s="58">
        <f t="shared" si="3"/>
        <v>123000</v>
      </c>
      <c r="M87" s="58">
        <f t="shared" si="4"/>
        <v>11000</v>
      </c>
      <c r="N87" s="83"/>
    </row>
    <row r="88" spans="1:14" ht="21" customHeight="1">
      <c r="A88" s="5">
        <v>81</v>
      </c>
      <c r="B88" s="10" t="s">
        <v>3</v>
      </c>
      <c r="C88" s="4" t="s">
        <v>96</v>
      </c>
      <c r="D88" s="59">
        <v>620000</v>
      </c>
      <c r="E88" s="49">
        <v>0</v>
      </c>
      <c r="F88" s="38">
        <v>160</v>
      </c>
      <c r="G88" s="38">
        <v>160</v>
      </c>
      <c r="H88" s="38">
        <v>160</v>
      </c>
      <c r="I88" s="38">
        <v>157</v>
      </c>
      <c r="J88" s="74">
        <v>157</v>
      </c>
      <c r="K88" s="58">
        <f t="shared" si="5"/>
        <v>397000</v>
      </c>
      <c r="L88" s="58">
        <f t="shared" si="3"/>
        <v>235500</v>
      </c>
      <c r="M88" s="58">
        <f t="shared" si="4"/>
        <v>-12500</v>
      </c>
      <c r="N88" s="83">
        <v>12500</v>
      </c>
    </row>
    <row r="89" spans="1:14" ht="21" customHeight="1">
      <c r="A89" s="3">
        <v>82</v>
      </c>
      <c r="B89" s="10" t="s">
        <v>3</v>
      </c>
      <c r="C89" s="4" t="s">
        <v>97</v>
      </c>
      <c r="D89" s="59">
        <v>456000</v>
      </c>
      <c r="E89" s="49">
        <v>0</v>
      </c>
      <c r="F89" s="38">
        <v>114</v>
      </c>
      <c r="G89" s="38">
        <v>113</v>
      </c>
      <c r="H89" s="38">
        <v>110</v>
      </c>
      <c r="I89" s="38">
        <v>109</v>
      </c>
      <c r="J89" s="74">
        <v>107</v>
      </c>
      <c r="K89" s="58">
        <f t="shared" si="5"/>
        <v>276500</v>
      </c>
      <c r="L89" s="58">
        <f t="shared" si="3"/>
        <v>160500</v>
      </c>
      <c r="M89" s="58">
        <f t="shared" si="4"/>
        <v>19000</v>
      </c>
      <c r="N89" s="83"/>
    </row>
    <row r="90" spans="1:14" ht="21" customHeight="1">
      <c r="A90" s="11">
        <v>83</v>
      </c>
      <c r="B90" s="9" t="s">
        <v>3</v>
      </c>
      <c r="C90" s="7" t="s">
        <v>98</v>
      </c>
      <c r="D90" s="61">
        <v>692000</v>
      </c>
      <c r="E90" s="49">
        <v>0</v>
      </c>
      <c r="F90" s="38">
        <v>175</v>
      </c>
      <c r="G90" s="38">
        <v>175</v>
      </c>
      <c r="H90" s="57">
        <v>175</v>
      </c>
      <c r="I90" s="57">
        <v>175</v>
      </c>
      <c r="J90" s="77">
        <v>175</v>
      </c>
      <c r="K90" s="65">
        <f>SUM(F90:J90)*500</f>
        <v>437500</v>
      </c>
      <c r="L90" s="65">
        <f t="shared" si="3"/>
        <v>262500</v>
      </c>
      <c r="M90" s="65">
        <f t="shared" si="4"/>
        <v>-8000</v>
      </c>
      <c r="N90" s="86">
        <v>8000</v>
      </c>
    </row>
    <row r="91" spans="1:14" ht="21" customHeight="1">
      <c r="A91" s="102" t="s">
        <v>11</v>
      </c>
      <c r="B91" s="103"/>
      <c r="C91" s="104"/>
      <c r="D91" s="46">
        <f aca="true" t="shared" si="6" ref="D91:N91">SUM(D8:D90)</f>
        <v>64008000</v>
      </c>
      <c r="E91" s="52">
        <f t="shared" si="6"/>
        <v>500</v>
      </c>
      <c r="F91" s="45">
        <f t="shared" si="6"/>
        <v>16254</v>
      </c>
      <c r="G91" s="45">
        <f t="shared" si="6"/>
        <v>16195</v>
      </c>
      <c r="H91" s="45">
        <f t="shared" si="6"/>
        <v>16136</v>
      </c>
      <c r="I91" s="45">
        <f t="shared" si="6"/>
        <v>16049</v>
      </c>
      <c r="J91" s="78">
        <f t="shared" si="6"/>
        <v>15982</v>
      </c>
      <c r="K91" s="78">
        <f t="shared" si="6"/>
        <v>40308000</v>
      </c>
      <c r="L91" s="78">
        <f t="shared" si="6"/>
        <v>23973000</v>
      </c>
      <c r="M91" s="78">
        <f t="shared" si="6"/>
        <v>-273500</v>
      </c>
      <c r="N91" s="52">
        <f t="shared" si="6"/>
        <v>756500</v>
      </c>
    </row>
    <row r="92" ht="21" customHeight="1">
      <c r="M92" s="97"/>
    </row>
    <row r="93" ht="21" customHeight="1">
      <c r="M93" s="96"/>
    </row>
  </sheetData>
  <sheetProtection/>
  <mergeCells count="8">
    <mergeCell ref="A91:C91"/>
    <mergeCell ref="A1:N1"/>
    <mergeCell ref="A2:N2"/>
    <mergeCell ref="A3:N3"/>
    <mergeCell ref="A4:A7"/>
    <mergeCell ref="B4:B7"/>
    <mergeCell ref="C4:C7"/>
    <mergeCell ref="F4:J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&amp;C&amp;"TH SarabunPSK,ธรรมดา"&amp;12หน้าที่ &amp;P จาก &amp;N&amp;R&amp;"TH SarabunPSK,ตัวหนา"&amp;14(พิการ)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2012-08-07T10:42:06Z</cp:lastPrinted>
  <dcterms:created xsi:type="dcterms:W3CDTF">1996-10-14T23:33:28Z</dcterms:created>
  <dcterms:modified xsi:type="dcterms:W3CDTF">2012-08-08T02:59:40Z</dcterms:modified>
  <cp:category/>
  <cp:version/>
  <cp:contentType/>
  <cp:contentStatus/>
</cp:coreProperties>
</file>